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hc-home2.shc.local\home2\dringsx\Downloads\"/>
    </mc:Choice>
  </mc:AlternateContent>
  <xr:revisionPtr revIDLastSave="0" documentId="13_ncr:1_{284A0297-1AA9-4D1F-B315-658524C198EE}" xr6:coauthVersionLast="47" xr6:coauthVersionMax="47" xr10:uidLastSave="{00000000-0000-0000-0000-000000000000}"/>
  <bookViews>
    <workbookView xWindow="57480" yWindow="-120" windowWidth="29040" windowHeight="15840" xr2:uid="{00000000-000D-0000-FFFF-FFFF00000000}"/>
  </bookViews>
  <sheets>
    <sheet name="Analysis as on 30th Oct 2024" sheetId="2" r:id="rId1"/>
  </sheets>
  <definedNames>
    <definedName name="_xlnm._FilterDatabase" localSheetId="0" hidden="1">'Analysis as on 30th Oct 2024'!$A$1:$O$89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2" l="1"/>
  <c r="M90" i="2"/>
  <c r="N2" i="2"/>
  <c r="N10" i="2"/>
  <c r="N14" i="2"/>
  <c r="N34" i="2"/>
  <c r="N8" i="2"/>
  <c r="N11" i="2"/>
  <c r="N12" i="2"/>
  <c r="N13" i="2"/>
  <c r="N15" i="2"/>
  <c r="N16" i="2"/>
  <c r="N17" i="2"/>
  <c r="N20" i="2"/>
  <c r="N18" i="2"/>
  <c r="N19" i="2"/>
  <c r="N21" i="2"/>
  <c r="N29" i="2"/>
  <c r="N22" i="2"/>
  <c r="N23" i="2"/>
  <c r="N4" i="2"/>
  <c r="N24" i="2"/>
  <c r="N9" i="2"/>
  <c r="N25" i="2"/>
  <c r="N26" i="2"/>
  <c r="N27" i="2"/>
  <c r="N28" i="2"/>
  <c r="N7" i="2"/>
  <c r="N3" i="2"/>
  <c r="N30" i="2"/>
  <c r="N31" i="2"/>
  <c r="N32" i="2"/>
  <c r="N33" i="2"/>
  <c r="N6" i="2"/>
  <c r="N35" i="2"/>
  <c r="N37" i="2"/>
  <c r="N39" i="2"/>
  <c r="N47" i="2"/>
  <c r="N38" i="2"/>
  <c r="N40" i="2"/>
  <c r="N41" i="2"/>
  <c r="N36" i="2"/>
  <c r="N42" i="2"/>
  <c r="N43" i="2"/>
  <c r="N46" i="2"/>
  <c r="N44" i="2"/>
  <c r="N45" i="2"/>
  <c r="N48" i="2"/>
  <c r="N49" i="2"/>
  <c r="N50" i="2"/>
  <c r="N51" i="2"/>
  <c r="N52" i="2"/>
  <c r="N53" i="2"/>
  <c r="N54" i="2"/>
  <c r="N55" i="2"/>
  <c r="N56" i="2"/>
  <c r="N59" i="2"/>
  <c r="N58" i="2"/>
  <c r="N61" i="2"/>
  <c r="N60" i="2"/>
  <c r="N62" i="2"/>
  <c r="N63" i="2"/>
  <c r="N65" i="2"/>
  <c r="N64" i="2"/>
  <c r="N57" i="2"/>
  <c r="N66" i="2"/>
  <c r="N67" i="2"/>
  <c r="N76" i="2"/>
  <c r="N68" i="2"/>
  <c r="N77" i="2"/>
  <c r="N69" i="2"/>
  <c r="N71" i="2"/>
  <c r="N73" i="2"/>
  <c r="N70" i="2"/>
  <c r="N74" i="2"/>
  <c r="N75" i="2"/>
  <c r="N78" i="2"/>
  <c r="N72" i="2"/>
  <c r="N79" i="2"/>
  <c r="N80" i="2"/>
  <c r="N81" i="2"/>
  <c r="N82" i="2"/>
  <c r="N83" i="2"/>
  <c r="N84" i="2"/>
  <c r="N85" i="2"/>
  <c r="N86" i="2"/>
  <c r="N87" i="2"/>
  <c r="N88" i="2"/>
  <c r="N89" i="2"/>
</calcChain>
</file>

<file path=xl/sharedStrings.xml><?xml version="1.0" encoding="utf-8"?>
<sst xmlns="http://schemas.openxmlformats.org/spreadsheetml/2006/main" count="513" uniqueCount="304">
  <si>
    <t>Contract Ref</t>
  </si>
  <si>
    <t>Serial</t>
  </si>
  <si>
    <t>Project/Contract: Contract Name</t>
  </si>
  <si>
    <t>Contracting Authority</t>
  </si>
  <si>
    <t>Supplier: Supplier Name</t>
  </si>
  <si>
    <t>Category</t>
  </si>
  <si>
    <t>Business Unit</t>
  </si>
  <si>
    <t>Start Date</t>
  </si>
  <si>
    <t>Current End Date</t>
  </si>
  <si>
    <t>Max Extension End Date</t>
  </si>
  <si>
    <t>Full Description</t>
  </si>
  <si>
    <t>Current Value</t>
  </si>
  <si>
    <t>Estimated Annual Value</t>
  </si>
  <si>
    <t>contract Duration in years</t>
  </si>
  <si>
    <t>Framework?</t>
  </si>
  <si>
    <t>#Error!</t>
  </si>
  <si>
    <t>Commercial Off The Shelf Software Partner Agreement</t>
  </si>
  <si>
    <t>SOFTCAT PLC</t>
  </si>
  <si>
    <t>C160707</t>
  </si>
  <si>
    <t>SFT</t>
  </si>
  <si>
    <t>SFT - Corporate</t>
  </si>
  <si>
    <t>C192542</t>
  </si>
  <si>
    <t>Anticoagulation Software Support and Maintenance</t>
  </si>
  <si>
    <t>4S DAWN CLINICAL SOFTWARE</t>
  </si>
  <si>
    <t>Software / Licensing</t>
  </si>
  <si>
    <t>SFT - Surgery</t>
  </si>
  <si>
    <t>Telecom / Networking</t>
  </si>
  <si>
    <t>FUJIFILM Healthcare UK Limited</t>
  </si>
  <si>
    <t>C160848</t>
  </si>
  <si>
    <t>Cisco ISE Security Installation and Configuration  01.05.2020 - 30.04.2025</t>
  </si>
  <si>
    <t>SPECIALIST COMPUTER CENTRES PLC</t>
  </si>
  <si>
    <t>C144876</t>
  </si>
  <si>
    <t>Clinical Coding - Medicode 360 (3M)</t>
  </si>
  <si>
    <t>Insight Direct</t>
  </si>
  <si>
    <t>Rotamap Ltd</t>
  </si>
  <si>
    <t>C251309</t>
  </si>
  <si>
    <t>Dun &amp; Bradstreet - Credit Analytics</t>
  </si>
  <si>
    <t>Dun &amp; Bradstreet Limited</t>
  </si>
  <si>
    <t>Video Consultation &amp; Appointment Management Platform</t>
  </si>
  <si>
    <t>DrDoctor (ICNH Limited)</t>
  </si>
  <si>
    <t>C304801</t>
  </si>
  <si>
    <t>E3 Maternity Information System</t>
  </si>
  <si>
    <t>EuroKing Maternity Solutions Ltd</t>
  </si>
  <si>
    <t>SFT - Womens and Newborn</t>
  </si>
  <si>
    <t>C215453</t>
  </si>
  <si>
    <t>eWhiteboard Support Renewal and Upgrade</t>
  </si>
  <si>
    <t>Alcidion UK Ltd</t>
  </si>
  <si>
    <t>CIVICA UK LIMITED</t>
  </si>
  <si>
    <t>Provision of Robotic Process Automation Licenses and Support</t>
  </si>
  <si>
    <t>SS&amp;C Blue Prism Ltd</t>
  </si>
  <si>
    <t>C307530</t>
  </si>
  <si>
    <t>Internal Communications Software</t>
  </si>
  <si>
    <t>DestiNet Limited</t>
  </si>
  <si>
    <t>IT Hardware</t>
  </si>
  <si>
    <t>DELL CORPORATION LIMITED</t>
  </si>
  <si>
    <t>Hardware</t>
  </si>
  <si>
    <t>C160223</t>
  </si>
  <si>
    <t>C235658</t>
  </si>
  <si>
    <t>Provision of EPMA Carts and Trolleys</t>
  </si>
  <si>
    <t>CDW LIMITED</t>
  </si>
  <si>
    <t>C161176</t>
  </si>
  <si>
    <t>Telecommunications hardware and maintenance thereof VOIP</t>
  </si>
  <si>
    <t>Southern Communications Ltd</t>
  </si>
  <si>
    <t>C160026</t>
  </si>
  <si>
    <t>Electronic Document and Records Management System (CITO)</t>
  </si>
  <si>
    <t>Provision of a Maternity Electronic Patient Record</t>
  </si>
  <si>
    <t>C160921</t>
  </si>
  <si>
    <t>Managed Print Contract</t>
  </si>
  <si>
    <t>Apogee Corporation Limited</t>
  </si>
  <si>
    <t>Professional Services</t>
  </si>
  <si>
    <t>Horizon Strategic Partners Ltd</t>
  </si>
  <si>
    <t>MLL TELECOM LTD.</t>
  </si>
  <si>
    <t>C160214</t>
  </si>
  <si>
    <t>Endoscope Software Management System</t>
  </si>
  <si>
    <t>MEDILOGIK LIMITED</t>
  </si>
  <si>
    <t>Provision of Health and Social Care Network (HSCN) Services</t>
  </si>
  <si>
    <t>C190424</t>
  </si>
  <si>
    <t>Clinical Coding Remote Support</t>
  </si>
  <si>
    <t>CEC Healthcare Coding Limited</t>
  </si>
  <si>
    <t>C305503</t>
  </si>
  <si>
    <t>C160042</t>
  </si>
  <si>
    <t>Delivery of two diversely routed fully managed data connections (100mb/1Gb) and</t>
  </si>
  <si>
    <t>SOUTHERN COMMUNICATIONS CORPORATE SOLUTIONS LIMITED</t>
  </si>
  <si>
    <t>SFT - Estates</t>
  </si>
  <si>
    <t>C234780</t>
  </si>
  <si>
    <t>CLEVERMED LTD</t>
  </si>
  <si>
    <t>GHX UK Ltd</t>
  </si>
  <si>
    <t>C215466</t>
  </si>
  <si>
    <t>Provision of Mobile Voice and Data Services</t>
  </si>
  <si>
    <t>Vodafone</t>
  </si>
  <si>
    <t>C261398</t>
  </si>
  <si>
    <t>Idox Software Ltd</t>
  </si>
  <si>
    <t>Wolters Kluwer (UK) Ltd</t>
  </si>
  <si>
    <t>C161265</t>
  </si>
  <si>
    <t>Annual Support and Maintenance tQuest Review and Keystone</t>
  </si>
  <si>
    <t>EMIS Health Community Pharmacy</t>
  </si>
  <si>
    <t>Premier IT Partnership Ltd</t>
  </si>
  <si>
    <t>C206055</t>
  </si>
  <si>
    <t>Sexual Health Electronic Patient Record (EPR) Software Support</t>
  </si>
  <si>
    <t>Locum's Nest</t>
  </si>
  <si>
    <t>C206930</t>
  </si>
  <si>
    <t>Support Desk Maintenance Renewal</t>
  </si>
  <si>
    <t>House-on-the-Hill Software Ltd</t>
  </si>
  <si>
    <t>Datix Limited (t/a RLDatix)</t>
  </si>
  <si>
    <t>C143257</t>
  </si>
  <si>
    <t>Provision of PACS Reporting Monitors</t>
  </si>
  <si>
    <t>C160568</t>
  </si>
  <si>
    <t>CLW Rota Anaesthetics</t>
  </si>
  <si>
    <t>Fixed Price Per User @ £225</t>
  </si>
  <si>
    <t>C231431</t>
  </si>
  <si>
    <t>ViewPoint Service Contract</t>
  </si>
  <si>
    <t>Healthnet Connections</t>
  </si>
  <si>
    <t>Contract Number: SSQ-22457</t>
  </si>
  <si>
    <t>C160048</t>
  </si>
  <si>
    <t>Cardiac MR Imaging Software</t>
  </si>
  <si>
    <t>Circle Cardiovascular Imaging UK LTD</t>
  </si>
  <si>
    <t>SFT - Medicine</t>
  </si>
  <si>
    <t>Circle software for Stars Cardiac MRI CMR42</t>
  </si>
  <si>
    <t>C159987</t>
  </si>
  <si>
    <t>Staff Accommodation Broadband</t>
  </si>
  <si>
    <t>Optify Mediaforce Limited</t>
  </si>
  <si>
    <t>SFT - Facilities</t>
  </si>
  <si>
    <t>Rolling contract as accommodation block being sold off_x000D_
_x000D_
Staff accommodation Broadband upgrade 2021_x000D_
_x000D_
Staff accommodation broadband extension 2022-2023</t>
  </si>
  <si>
    <t>C200677</t>
  </si>
  <si>
    <t>Consultants Revalidation System</t>
  </si>
  <si>
    <t>Consultant Revalidation Tool</t>
  </si>
  <si>
    <t>C160263</t>
  </si>
  <si>
    <t>IBD License Support &amp; Maintenance</t>
  </si>
  <si>
    <t>C160523</t>
  </si>
  <si>
    <t>MicroGuide Content Management Servcie</t>
  </si>
  <si>
    <t>3 year subscription paid upfront. Horizon have been set up by DoH to provide this service therefore compliant to SFI 7.12e</t>
  </si>
  <si>
    <t>C187578</t>
  </si>
  <si>
    <t>EMIS - Referral Services</t>
  </si>
  <si>
    <t>EGTON MEDICAL INFORMATION SYSTEMS LIMITED</t>
  </si>
  <si>
    <t>Ideagen Gael Ltd</t>
  </si>
  <si>
    <t>C160386</t>
  </si>
  <si>
    <t>SHARED BUSINESS SERVICES LIMITED</t>
  </si>
  <si>
    <t>C162087</t>
  </si>
  <si>
    <t>NHS SBS Finance and Accounting (Oracle)</t>
  </si>
  <si>
    <t xml:space="preserve">The LOT 1 Services shall commence on the 1 July 2021 and the Term shall expire 7 years from the LOT 1 Services Commencement Date (“LOT 1 Initial Term”), with an option for the Authority to extend the LOT 1 Initial Term by
3 periods of 12 months by giving </t>
  </si>
  <si>
    <t>THE PHOENIX PARTNERSHIP (LEEDS) LTD</t>
  </si>
  <si>
    <t>C195233</t>
  </si>
  <si>
    <t>Civica Trac E-Recruitment Software</t>
  </si>
  <si>
    <t>Telstra Health UK</t>
  </si>
  <si>
    <t>C106934</t>
  </si>
  <si>
    <t>Telstra - Dr Foster at SFT</t>
  </si>
  <si>
    <t>C160954</t>
  </si>
  <si>
    <t>Cloud Based Occupational Health Software System</t>
  </si>
  <si>
    <t>Provision of a Cloud Based Occupational Health Software System.  This tender will apply to the one-off purchase and implementation of the software system and the ongoing multi-year support and licensing for the product.</t>
  </si>
  <si>
    <t>Tendable Limited</t>
  </si>
  <si>
    <t>C294109</t>
  </si>
  <si>
    <t>Perfect Ward App (Tendable) SFT</t>
  </si>
  <si>
    <t>Real Asset Management</t>
  </si>
  <si>
    <t>Auditbase maintenance renewal</t>
  </si>
  <si>
    <t>Auditdata LTD</t>
  </si>
  <si>
    <t>Software Support Package Renewal
Currently a bespoke software which can only be supported via the creators. 
being used across the wider ICS, potentially a collaborative approach should be investigated</t>
  </si>
  <si>
    <t>C160773</t>
  </si>
  <si>
    <t>Provision of Docman</t>
  </si>
  <si>
    <t>Advanced Business Solutions</t>
  </si>
  <si>
    <t>C260387</t>
  </si>
  <si>
    <t>C168995</t>
  </si>
  <si>
    <t>Provision of a Palliative Care Electronic Patient Record</t>
  </si>
  <si>
    <t>C245757</t>
  </si>
  <si>
    <t>POWER BI REPORTING ENHANCEMENTS FOR   SALISBURY NHS FOUNDATION TRUST (SFT)</t>
  </si>
  <si>
    <t>NHS SOUTH CENTRAL &amp; WEST CSU</t>
  </si>
  <si>
    <t>C162005</t>
  </si>
  <si>
    <t>Digital Radiography Upgrade</t>
  </si>
  <si>
    <t>Agfa HealthCare IT UK Ltd</t>
  </si>
  <si>
    <t>Upgrade to Digital Radiography to Warminster Westminster Hospital Radiography room  - 5 year review no action required</t>
  </si>
  <si>
    <t>C212634</t>
  </si>
  <si>
    <t>Wherescape RED and 3D Software Support</t>
  </si>
  <si>
    <t>Wherescape Europe Ltd</t>
  </si>
  <si>
    <t>C306297</t>
  </si>
  <si>
    <t>Supply of Bespoke Patient Address Labels</t>
  </si>
  <si>
    <t>PM Strategic Sourcing Limited</t>
  </si>
  <si>
    <t>Printed stationery</t>
  </si>
  <si>
    <t>SFT - Clinical Support and Family Service</t>
  </si>
  <si>
    <t>C231573</t>
  </si>
  <si>
    <t>Uptodate Tool License</t>
  </si>
  <si>
    <t>C235599</t>
  </si>
  <si>
    <t>Fixed Asset Accounting SaaS Solution Software</t>
  </si>
  <si>
    <t>C162019</t>
  </si>
  <si>
    <t>Board room hearing loop</t>
  </si>
  <si>
    <t>GORDON MORRIS LIMITED</t>
  </si>
  <si>
    <t>NHS SUPPLY CHAIN COORDINATION LIMITED (NHSSC - SCCL)</t>
  </si>
  <si>
    <t>C229172</t>
  </si>
  <si>
    <t>Network Consultancy for  Infrastructure Design &amp; Implementation</t>
  </si>
  <si>
    <t>ULTIMA BUSINESS SOLUTIONS LTD.</t>
  </si>
  <si>
    <t>C160412</t>
  </si>
  <si>
    <t>SFT - Stationery</t>
  </si>
  <si>
    <t>C292166</t>
  </si>
  <si>
    <t>SFT Staff Awards Event Production</t>
  </si>
  <si>
    <t>Liquid Media Live Events</t>
  </si>
  <si>
    <t>C292156</t>
  </si>
  <si>
    <t>SFT Staff Awards Catering</t>
  </si>
  <si>
    <t>Indulge Catering and Events</t>
  </si>
  <si>
    <t>C292153</t>
  </si>
  <si>
    <t>SFT Staff Awards Marquee Hire</t>
  </si>
  <si>
    <t>Shipseys Marquee Hire</t>
  </si>
  <si>
    <t>Somerset Cancer Register</t>
  </si>
  <si>
    <t>Somerset NHS  Foundation  Trust</t>
  </si>
  <si>
    <t>Service Somerset Cancer Register</t>
  </si>
  <si>
    <t>C162156</t>
  </si>
  <si>
    <t>Electoral Reform Services</t>
  </si>
  <si>
    <t>Invitation to Mini-Competition for: Provision of Election and Ballot Management Services at Salisbury NHS Foundation Trust via LOT 2c of the Crown Commercial Services (CCS) Data and Application Solutions (RM3821) LOT 2c Framework. 
Salisbury NHS Foundati</t>
  </si>
  <si>
    <t>C287299</t>
  </si>
  <si>
    <t>C285616</t>
  </si>
  <si>
    <t>BSL Interpretation and Translation App</t>
  </si>
  <si>
    <t>Signlive Limited</t>
  </si>
  <si>
    <t>C298276</t>
  </si>
  <si>
    <t>Watchguard Firebox Technology</t>
  </si>
  <si>
    <t>Redway Networks Ltd</t>
  </si>
  <si>
    <t>C312076</t>
  </si>
  <si>
    <t>GWH Staff and Payroll Back Log Document Scanning  - SFT</t>
  </si>
  <si>
    <t>Scan IT Services Limited (Administration Only)</t>
  </si>
  <si>
    <t>C297910</t>
  </si>
  <si>
    <t>Media Monitoring Platform</t>
  </si>
  <si>
    <t>Meltwater (UK) Ltd</t>
  </si>
  <si>
    <t>C297768</t>
  </si>
  <si>
    <t>Non-Urgent Patient Transfer Software</t>
  </si>
  <si>
    <t>Cleric Computer Services Ltd</t>
  </si>
  <si>
    <t>C283047</t>
  </si>
  <si>
    <t>Provision of Funeral Services</t>
  </si>
  <si>
    <t>I.N. Newman</t>
  </si>
  <si>
    <t>Funeral Services</t>
  </si>
  <si>
    <t>C303290</t>
  </si>
  <si>
    <t>SFT Staff and Payroll Document Scanning Provision and Software</t>
  </si>
  <si>
    <t>C160988</t>
  </si>
  <si>
    <t>Patient Reported Outcome Measures (PROMs)</t>
  </si>
  <si>
    <t>Quality Health Ltd</t>
  </si>
  <si>
    <t>C290076</t>
  </si>
  <si>
    <t>SFT Lone Worker Fobs</t>
  </si>
  <si>
    <t>Skyguard T/A Peoplesafe</t>
  </si>
  <si>
    <t>C198262</t>
  </si>
  <si>
    <t>Provision of Staff Bank Management software (Locum Nest) (SFT)</t>
  </si>
  <si>
    <t>C243904</t>
  </si>
  <si>
    <t>Medical Dictation Services</t>
  </si>
  <si>
    <t>BigHand Ltd</t>
  </si>
  <si>
    <t>C281963</t>
  </si>
  <si>
    <t>Risk, Incident and Complaints Management System (Datix) (SFT)</t>
  </si>
  <si>
    <t>Library Subscription Services</t>
  </si>
  <si>
    <t>EBSCO INTERNATIONAL INC</t>
  </si>
  <si>
    <t>Library Subscription Services is an ICS wide project consisting of multiple subscriptions, each subscription can be found as follows:_x000D_
_x000D_
C213524 - DynaMed – EBSCO - GWH_x000D_
C213526 - MAH Complete - Mark Allen Healthcare - GWH_x000D_
C213527 - Medaline Complete – E</t>
  </si>
  <si>
    <t>C245554</t>
  </si>
  <si>
    <t>House on the Hill ITSM Management Software</t>
  </si>
  <si>
    <t>C213529</t>
  </si>
  <si>
    <t>Green Rewards Limited T/A Jump</t>
  </si>
  <si>
    <t>C186992</t>
  </si>
  <si>
    <t>Jump Sustainability App</t>
  </si>
  <si>
    <t>C213528</t>
  </si>
  <si>
    <t>WILEY SUBSCRIPTION SERVICES INC</t>
  </si>
  <si>
    <t>C297788</t>
  </si>
  <si>
    <t>National Clinical Audit and Patient Outcomes Programme (NCAPOP)</t>
  </si>
  <si>
    <t>DUPLICATE - Healthcare Quality Improvement Partnership</t>
  </si>
  <si>
    <t>C286393</t>
  </si>
  <si>
    <t>iPassport Software Renewal</t>
  </si>
  <si>
    <t>Genial Compliance Systems</t>
  </si>
  <si>
    <t>C228770</t>
  </si>
  <si>
    <t>Pluralsight SFT</t>
  </si>
  <si>
    <t>Pluralsight, LLC</t>
  </si>
  <si>
    <t>C235626</t>
  </si>
  <si>
    <t>OLMS Maintenance &amp; Support</t>
  </si>
  <si>
    <t>KALLIDUS LIMITED</t>
  </si>
  <si>
    <t>Extension letter sent to Kallidus to allow for the migration to take place which is planned for completed by Feb 22, Kallidus classis will be switched off at the beginning of March.</t>
  </si>
  <si>
    <t>Mela Solutions Ltd</t>
  </si>
  <si>
    <t>C202200</t>
  </si>
  <si>
    <t>Provision of Clinical Audit Software</t>
  </si>
  <si>
    <t>Meantime AMaT Ltd</t>
  </si>
  <si>
    <t>Cloud-based clinical audit system designed to provide real-time insight and reporting for clinicians, wards, audit departments and healthcare trusts. AmAT will be supporting by providing License, Hosting, Migration, Deployment and Training.</t>
  </si>
  <si>
    <t>MedICUs Acute Pain II Annual Subscription</t>
  </si>
  <si>
    <t>MedICUs Acute Pain II Annual Subscription  - 2 Users</t>
  </si>
  <si>
    <t>C160133</t>
  </si>
  <si>
    <t>Q-Pulse Support and Maintenance</t>
  </si>
  <si>
    <t>G-Cloud 12 Framework Agreement (RM1557.12)
2 x 12 month extension periods available 
These require at least 3 months notice to utilise</t>
  </si>
  <si>
    <t>C316496</t>
  </si>
  <si>
    <t>C261956</t>
  </si>
  <si>
    <t>Framespan User License Agreement</t>
  </si>
  <si>
    <t>virtual stock</t>
  </si>
  <si>
    <t>Vaccination Track Licence Agreement</t>
  </si>
  <si>
    <t>Quantum Health Solutions</t>
  </si>
  <si>
    <t>Licence for Vaccination Track to support booking of annual Flu vaccinations for staff.</t>
  </si>
  <si>
    <t>C304537</t>
  </si>
  <si>
    <t>C229170</t>
  </si>
  <si>
    <t>Systems Consultancy</t>
  </si>
  <si>
    <t>C315501</t>
  </si>
  <si>
    <t>ARCA DELIVERY PARTNER TO THE EPR PROGRAMME</t>
  </si>
  <si>
    <t>ARCA RESOURCING LTD</t>
  </si>
  <si>
    <t>Identify, initiate and analyse EPR system transformation proposals in their development, convergence, approval and implementation, improve patient care, and take account of relevant clinical evidence of effectiveness and that efficiency savings are achiev</t>
  </si>
  <si>
    <t>C288632</t>
  </si>
  <si>
    <t>THEATREMAN SOFTWARE SUPPORT &amp; MAINTENANCE</t>
  </si>
  <si>
    <t>Trisoft Ltd</t>
  </si>
  <si>
    <t>C160847</t>
  </si>
  <si>
    <t>My Medical Record - Digital Portal for Cancer Patients</t>
  </si>
  <si>
    <t>University Hospital Southampton NHS Foundation Trust</t>
  </si>
  <si>
    <t>C161984</t>
  </si>
  <si>
    <t>GHX License SFT</t>
  </si>
  <si>
    <t>C247287</t>
  </si>
  <si>
    <t>BIGHAND DICTATION SERVICES FOR CLINICIANS AT SFT</t>
  </si>
  <si>
    <t>The Services are covered under the following deliverables, under this SBS Framework:_x000D_
_x000D_
•	Digital Dictation (including mobile working)_x000D_
•	Speech Recognition (if applicable) _x000D_
•	Clinical correspondence _x000D_
•	Consultancy Services_x000D_
•	Implementation Services_x000D_
•</t>
  </si>
  <si>
    <t>C210985</t>
  </si>
  <si>
    <t>Medisoft Ophthalmology Technical &amp; Telephone User Support</t>
  </si>
  <si>
    <t>Medisoft Limited</t>
  </si>
  <si>
    <t>C233350</t>
  </si>
  <si>
    <t>Network Services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</si>
</sst>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164" formatCode="dd/mm/yyyy;@"/>
  </numFmts>
  <fonts count="6" x14ac:knownFonts="1">
    <font>
      <sz val="11"/>
      <color indexed="8"/>
      <name val="Calibri"/>
      <family val="2"/>
      <scheme val="minor"/>
    </font>
    <font>
      <sz val="12"/>
      <color rgb="FF000000"/>
      <name val="Calibri"/>
      <family val="2"/>
    </font>
    <font>
      <sz val="11"/>
      <color rgb="FF006100"/>
      <name val="Calibri"/>
      <family val="2"/>
      <scheme val="minor"/>
    </font>
    <font>
      <i/>
      <sz val="11"/>
      <color indexed="8"/>
      <name val="Calibri"/>
      <family val="2"/>
      <scheme val="minor"/>
    </font>
    <font>
      <b/>
      <i/>
      <sz val="12"/>
      <color rgb="FF56585B"/>
      <name val="Calibri"/>
      <family val="2"/>
    </font>
    <font>
      <sz val="11"/>
      <color rgb="FF000000"/>
      <name val="Calibri"/>
      <family val="2"/>
      <scheme val="minor"/>
    </font>
  </fonts>
  <fills count="7">
    <fill>
      <patternFill patternType="none"/>
    </fill>
    <fill>
      <patternFill patternType="gray125"/>
    </fill>
    <fill>
      <patternFill patternType="solid">
        <fgColor rgb="FFFFFFFF"/>
      </patternFill>
    </fill>
    <fill>
      <patternFill patternType="solid">
        <fgColor rgb="FFE9E8E5"/>
      </patternFill>
    </fill>
    <fill>
      <patternFill patternType="solid">
        <fgColor rgb="FFC6EFCE"/>
      </patternFill>
    </fill>
    <fill>
      <patternFill patternType="solid">
        <fgColor theme="9" tint="0.59999389629810485"/>
        <bgColor indexed="64"/>
      </patternFill>
    </fill>
    <fill>
      <patternFill patternType="solid">
        <fgColor rgb="FFFFFF00"/>
        <bgColor indexed="64"/>
      </patternFill>
    </fill>
  </fills>
  <borders count="6">
    <border>
      <left/>
      <right/>
      <top/>
      <bottom/>
      <diagonal/>
    </border>
    <border>
      <left/>
      <right style="thin">
        <color rgb="FF8E9297"/>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xf numFmtId="0" fontId="2" fillId="4" borderId="0" applyNumberFormat="0" applyBorder="0" applyAlignment="0" applyProtection="0"/>
  </cellStyleXfs>
  <cellXfs count="39">
    <xf numFmtId="0" fontId="0" fillId="0" borderId="0" xfId="0"/>
    <xf numFmtId="0" fontId="0" fillId="2" borderId="1" xfId="0" applyFill="1" applyBorder="1"/>
    <xf numFmtId="0" fontId="3" fillId="2" borderId="1" xfId="0" applyFont="1" applyFill="1" applyBorder="1" applyAlignment="1">
      <alignment wrapText="1"/>
    </xf>
    <xf numFmtId="0" fontId="3" fillId="0" borderId="0" xfId="0" applyFont="1" applyAlignment="1">
      <alignment wrapText="1"/>
    </xf>
    <xf numFmtId="0" fontId="0" fillId="2" borderId="2" xfId="0" applyFill="1" applyBorder="1" applyAlignment="1">
      <alignment horizontal="center"/>
    </xf>
    <xf numFmtId="0" fontId="1" fillId="2" borderId="2" xfId="0" applyFont="1" applyFill="1" applyBorder="1" applyAlignment="1">
      <alignment horizontal="left"/>
    </xf>
    <xf numFmtId="0" fontId="0" fillId="0" borderId="0" xfId="0" applyAlignment="1">
      <alignment horizontal="center"/>
    </xf>
    <xf numFmtId="14" fontId="0" fillId="0" borderId="0" xfId="0" applyNumberFormat="1"/>
    <xf numFmtId="164" fontId="0" fillId="0" borderId="0" xfId="0" applyNumberFormat="1"/>
    <xf numFmtId="0" fontId="1" fillId="6" borderId="2" xfId="0" applyFont="1" applyFill="1" applyBorder="1" applyAlignment="1">
      <alignment horizontal="left"/>
    </xf>
    <xf numFmtId="0" fontId="0" fillId="6" borderId="1" xfId="0" applyFill="1" applyBorder="1"/>
    <xf numFmtId="0" fontId="0" fillId="6" borderId="0" xfId="0" applyFill="1"/>
    <xf numFmtId="14" fontId="1" fillId="2" borderId="2" xfId="0" applyNumberFormat="1" applyFont="1" applyFill="1" applyBorder="1" applyAlignment="1">
      <alignment horizontal="left"/>
    </xf>
    <xf numFmtId="164" fontId="1" fillId="2" borderId="2" xfId="0" applyNumberFormat="1" applyFont="1" applyFill="1" applyBorder="1" applyAlignment="1">
      <alignment horizontal="left"/>
    </xf>
    <xf numFmtId="14" fontId="1" fillId="2" borderId="2" xfId="0" applyNumberFormat="1" applyFont="1" applyFill="1" applyBorder="1" applyAlignment="1">
      <alignment horizontal="center"/>
    </xf>
    <xf numFmtId="0" fontId="1" fillId="2" borderId="2" xfId="0" applyFont="1" applyFill="1" applyBorder="1" applyAlignment="1">
      <alignment horizontal="center"/>
    </xf>
    <xf numFmtId="7" fontId="1" fillId="2" borderId="2" xfId="0" applyNumberFormat="1" applyFont="1" applyFill="1" applyBorder="1" applyAlignment="1">
      <alignment horizontal="right"/>
    </xf>
    <xf numFmtId="0" fontId="1" fillId="2" borderId="2" xfId="0" applyFont="1" applyFill="1" applyBorder="1" applyAlignment="1">
      <alignment horizontal="right"/>
    </xf>
    <xf numFmtId="2" fontId="1" fillId="5" borderId="2" xfId="0" applyNumberFormat="1" applyFont="1" applyFill="1" applyBorder="1" applyAlignment="1">
      <alignment horizontal="center"/>
    </xf>
    <xf numFmtId="14" fontId="1" fillId="6" borderId="2" xfId="0" applyNumberFormat="1" applyFont="1" applyFill="1" applyBorder="1" applyAlignment="1">
      <alignment horizontal="left"/>
    </xf>
    <xf numFmtId="164" fontId="1" fillId="6" borderId="2" xfId="0" applyNumberFormat="1" applyFont="1" applyFill="1" applyBorder="1" applyAlignment="1">
      <alignment horizontal="left"/>
    </xf>
    <xf numFmtId="7" fontId="1" fillId="6" borderId="2" xfId="0" applyNumberFormat="1" applyFont="1" applyFill="1" applyBorder="1" applyAlignment="1">
      <alignment horizontal="right"/>
    </xf>
    <xf numFmtId="2" fontId="1" fillId="6" borderId="2" xfId="0" applyNumberFormat="1" applyFont="1" applyFill="1" applyBorder="1" applyAlignment="1">
      <alignment horizontal="center"/>
    </xf>
    <xf numFmtId="0" fontId="1" fillId="6" borderId="2" xfId="0" applyFont="1" applyFill="1" applyBorder="1" applyAlignment="1">
      <alignment horizontal="center"/>
    </xf>
    <xf numFmtId="0" fontId="2" fillId="4" borderId="2" xfId="1" applyBorder="1" applyAlignment="1">
      <alignment horizontal="center"/>
    </xf>
    <xf numFmtId="0" fontId="2" fillId="6" borderId="2" xfId="1" applyFill="1" applyBorder="1" applyAlignment="1">
      <alignment horizontal="center"/>
    </xf>
    <xf numFmtId="0" fontId="1" fillId="2" borderId="3" xfId="0" applyFont="1" applyFill="1" applyBorder="1" applyAlignment="1">
      <alignment horizontal="left"/>
    </xf>
    <xf numFmtId="0" fontId="1" fillId="6" borderId="3" xfId="0" applyFont="1" applyFill="1" applyBorder="1" applyAlignment="1">
      <alignment horizontal="left"/>
    </xf>
    <xf numFmtId="0" fontId="4" fillId="3" borderId="4" xfId="0" applyFont="1" applyFill="1" applyBorder="1" applyAlignment="1">
      <alignment wrapText="1"/>
    </xf>
    <xf numFmtId="0" fontId="3" fillId="2" borderId="5" xfId="0" applyFont="1" applyFill="1" applyBorder="1" applyAlignment="1">
      <alignment wrapText="1"/>
    </xf>
    <xf numFmtId="0" fontId="4" fillId="3" borderId="5" xfId="0" applyFont="1" applyFill="1" applyBorder="1" applyAlignment="1">
      <alignment wrapText="1"/>
    </xf>
    <xf numFmtId="14" fontId="4" fillId="3" borderId="5" xfId="0" applyNumberFormat="1" applyFont="1" applyFill="1" applyBorder="1" applyAlignment="1">
      <alignment wrapText="1"/>
    </xf>
    <xf numFmtId="164" fontId="4" fillId="3" borderId="5" xfId="0" applyNumberFormat="1" applyFont="1" applyFill="1" applyBorder="1" applyAlignment="1">
      <alignment wrapText="1"/>
    </xf>
    <xf numFmtId="0" fontId="2" fillId="4" borderId="5" xfId="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left" wrapText="1"/>
    </xf>
    <xf numFmtId="0" fontId="1" fillId="6" borderId="2" xfId="0" applyFont="1" applyFill="1" applyBorder="1" applyAlignment="1">
      <alignment horizontal="left" wrapText="1"/>
    </xf>
    <xf numFmtId="0" fontId="0" fillId="0" borderId="0" xfId="0" applyAlignment="1">
      <alignment wrapText="1"/>
    </xf>
    <xf numFmtId="0" fontId="5" fillId="0" borderId="2" xfId="0" applyFont="1" applyBorder="1" applyAlignment="1">
      <alignment wrapText="1"/>
    </xf>
  </cellXfs>
  <cellStyles count="2">
    <cellStyle name="Good" xfId="1" builtinId="26"/>
    <cellStyle name="Normal" xfId="0" builtinId="0"/>
  </cellStyles>
  <dxfs count="18">
    <dxf>
      <font>
        <b val="0"/>
        <i val="0"/>
        <strike val="0"/>
        <condense val="0"/>
        <extend val="0"/>
        <outline val="0"/>
        <shadow val="0"/>
        <u val="none"/>
        <vertAlign val="baseline"/>
        <sz val="12"/>
        <color rgb="FF000000"/>
        <name val="Calibr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numFmt numFmtId="2" formatCode="0.00"/>
      <fill>
        <patternFill patternType="solid">
          <fgColor indexed="64"/>
          <bgColor theme="9" tint="0.5999938962981048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numFmt numFmtId="11" formatCode="&quot;£&quot;#,##0.00;\-&quot;£&quot;#,##0.00"/>
      <fill>
        <patternFill patternType="solid">
          <fgColor indexed="64"/>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numFmt numFmtId="11" formatCode="&quot;£&quot;#,##0.00;\-&quot;£&quot;#,##0.00"/>
      <fill>
        <patternFill patternType="solid">
          <fgColor indexed="64"/>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numFmt numFmtId="19" formatCode="dd/mm/yyyy"/>
      <fill>
        <patternFill patternType="solid">
          <fgColor indexed="64"/>
          <bgColor rgb="FFFFFFFF"/>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numFmt numFmtId="164" formatCode="dd/mm/yyyy;@"/>
      <fill>
        <patternFill patternType="solid">
          <fgColor indexed="64"/>
          <bgColor rgb="FFFFFFFF"/>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numFmt numFmtId="19" formatCode="dd/mm/yyyy"/>
      <fill>
        <patternFill patternType="solid">
          <fgColor indexed="64"/>
          <bgColor rgb="FFFFFFFF"/>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rgb="FFFFFFFF"/>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Calibr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
      <border outline="0">
        <bottom style="thin">
          <color auto="1"/>
        </bottom>
      </border>
    </dxf>
    <dxf>
      <font>
        <b/>
        <i/>
        <strike val="0"/>
        <condense val="0"/>
        <extend val="0"/>
        <outline val="0"/>
        <shadow val="0"/>
        <u val="none"/>
        <vertAlign val="baseline"/>
        <sz val="12"/>
        <color rgb="FF56585B"/>
        <name val="Calibri"/>
        <family val="2"/>
        <scheme val="none"/>
      </font>
      <fill>
        <patternFill patternType="solid">
          <fgColor indexed="64"/>
          <bgColor rgb="FFE9E8E5"/>
        </patternFill>
      </fill>
      <alignment horizontal="general" vertical="bottom"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5D5DDE-600C-4C72-BD25-98E8052F0F09}" name="Table1" displayName="Table1" ref="A1:O89" totalsRowShown="0" headerRowDxfId="17" headerRowBorderDxfId="16" tableBorderDxfId="15">
  <autoFilter ref="A1:O89" xr:uid="{C758951F-F19F-4F59-BB03-2F64C228B120}"/>
  <sortState xmlns:xlrd2="http://schemas.microsoft.com/office/spreadsheetml/2017/richdata2" ref="A2:O89">
    <sortCondition ref="D1:D89"/>
  </sortState>
  <tableColumns count="15">
    <tableColumn id="1" xr3:uid="{24554FE9-7FEE-4BD2-A52D-0F2675E2E975}" name="Contract Ref" dataDxfId="14"/>
    <tableColumn id="2" xr3:uid="{2B923FE8-7DA2-4982-89C0-0D012DB7EBE1}" name="Serial" dataDxfId="13"/>
    <tableColumn id="3" xr3:uid="{D5D06593-D10F-4ACC-B2F8-845724C7CC5E}" name="Project/Contract: Contract Name" dataDxfId="12"/>
    <tableColumn id="5" xr3:uid="{2AF3BFEA-BBC3-4062-A5D1-F991BB4EDEA4}" name="Contracting Authority" dataDxfId="11"/>
    <tableColumn id="7" xr3:uid="{68E8B98D-2FD8-4687-8B2F-927E7E90F857}" name="Supplier: Supplier Name" dataDxfId="10"/>
    <tableColumn id="9" xr3:uid="{3CB011B5-9027-4C03-8CF5-E8EE8E79732E}" name="Category" dataDxfId="9"/>
    <tableColumn id="10" xr3:uid="{39E77211-8DA9-455E-A4ED-ED98212A3CCE}" name="Business Unit" dataDxfId="8"/>
    <tableColumn id="11" xr3:uid="{A903731F-CA2B-4C8D-9ABB-34437D8EAD65}" name="Start Date" dataDxfId="7"/>
    <tableColumn id="12" xr3:uid="{7031AD62-433A-4498-8163-EE7C5CAEFB6C}" name="Current End Date" dataDxfId="6"/>
    <tableColumn id="13" xr3:uid="{0283E14F-5BD6-480E-AD63-5ABB6CB05E59}" name="Max Extension End Date" dataDxfId="5"/>
    <tableColumn id="14" xr3:uid="{36E26DF3-2909-4BCC-9882-F50B536F37DE}" name="Full Description" dataDxfId="4"/>
    <tableColumn id="15" xr3:uid="{7ED8A2AF-E254-46B7-98D4-5709A891C7BB}" name="Current Value" dataDxfId="3"/>
    <tableColumn id="16" xr3:uid="{997984DA-02C0-4639-95A2-598EDDEE9FB4}" name="Estimated Annual Value" dataDxfId="2"/>
    <tableColumn id="17" xr3:uid="{052BA2C9-8CBD-4F23-AB38-1B77B3E6B883}" name="contract Duration in years" dataDxfId="1">
      <calculatedColumnFormula>L2/M2</calculatedColumnFormula>
    </tableColumn>
    <tableColumn id="20" xr3:uid="{561A2431-A061-4A37-A9D2-E4982B946E3C}" name="Framework?"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8951F-F19F-4F59-BB03-2F64C228B120}">
  <dimension ref="A1:P90"/>
  <sheetViews>
    <sheetView tabSelected="1" zoomScaleNormal="100" workbookViewId="0">
      <selection activeCell="C4" sqref="C4"/>
    </sheetView>
  </sheetViews>
  <sheetFormatPr defaultRowHeight="15" x14ac:dyDescent="0.25"/>
  <cols>
    <col min="1" max="1" width="15.42578125" customWidth="1"/>
    <col min="2" max="2" width="8.42578125" customWidth="1"/>
    <col min="3" max="3" width="75.85546875" customWidth="1"/>
    <col min="4" max="4" width="24.28515625" customWidth="1"/>
    <col min="5" max="5" width="36.5703125" customWidth="1"/>
    <col min="6" max="6" width="35.140625" customWidth="1"/>
    <col min="7" max="7" width="20.42578125" customWidth="1"/>
    <col min="8" max="8" width="14" style="7" customWidth="1"/>
    <col min="9" max="9" width="19.85546875" style="8" customWidth="1"/>
    <col min="10" max="10" width="26.42578125" style="7" customWidth="1"/>
    <col min="11" max="11" width="100.7109375" style="37" customWidth="1"/>
    <col min="12" max="12" width="20" customWidth="1"/>
    <col min="13" max="13" width="26.140625" customWidth="1"/>
    <col min="14" max="14" width="25.7109375" style="6" customWidth="1"/>
    <col min="15" max="15" width="15.42578125" customWidth="1"/>
    <col min="16" max="16" width="4.42578125" customWidth="1"/>
  </cols>
  <sheetData>
    <row r="1" spans="1:16" s="3" customFormat="1" ht="15.75" x14ac:dyDescent="0.25">
      <c r="A1" s="28" t="s">
        <v>0</v>
      </c>
      <c r="B1" s="29" t="s">
        <v>1</v>
      </c>
      <c r="C1" s="30" t="s">
        <v>2</v>
      </c>
      <c r="D1" s="30" t="s">
        <v>3</v>
      </c>
      <c r="E1" s="30" t="s">
        <v>4</v>
      </c>
      <c r="F1" s="30" t="s">
        <v>5</v>
      </c>
      <c r="G1" s="30" t="s">
        <v>6</v>
      </c>
      <c r="H1" s="31" t="s">
        <v>7</v>
      </c>
      <c r="I1" s="32" t="s">
        <v>8</v>
      </c>
      <c r="J1" s="31" t="s">
        <v>9</v>
      </c>
      <c r="K1" s="30" t="s">
        <v>10</v>
      </c>
      <c r="L1" s="30" t="s">
        <v>11</v>
      </c>
      <c r="M1" s="30" t="s">
        <v>12</v>
      </c>
      <c r="N1" s="33" t="s">
        <v>13</v>
      </c>
      <c r="O1" s="30" t="s">
        <v>14</v>
      </c>
      <c r="P1" s="2"/>
    </row>
    <row r="2" spans="1:16" ht="15.75" x14ac:dyDescent="0.25">
      <c r="A2" s="26" t="s">
        <v>18</v>
      </c>
      <c r="B2" s="4">
        <v>4</v>
      </c>
      <c r="C2" s="5" t="s">
        <v>16</v>
      </c>
      <c r="D2" s="5" t="s">
        <v>19</v>
      </c>
      <c r="E2" s="5" t="s">
        <v>17</v>
      </c>
      <c r="F2" s="5"/>
      <c r="G2" s="5" t="s">
        <v>20</v>
      </c>
      <c r="H2" s="12">
        <v>44368</v>
      </c>
      <c r="I2" s="13">
        <v>46599</v>
      </c>
      <c r="J2" s="12">
        <v>46599</v>
      </c>
      <c r="K2" s="15"/>
      <c r="L2" s="16">
        <v>4500000</v>
      </c>
      <c r="M2" s="16">
        <v>739726.03</v>
      </c>
      <c r="N2" s="18">
        <f t="shared" ref="N2:N6" si="0">L2/M2</f>
        <v>6.0833333119290121</v>
      </c>
      <c r="O2" s="15" t="b">
        <v>1</v>
      </c>
      <c r="P2" s="1"/>
    </row>
    <row r="3" spans="1:16" ht="15.75" x14ac:dyDescent="0.25">
      <c r="A3" s="26" t="s">
        <v>21</v>
      </c>
      <c r="B3" s="24">
        <v>114</v>
      </c>
      <c r="C3" s="5" t="s">
        <v>22</v>
      </c>
      <c r="D3" s="5" t="s">
        <v>19</v>
      </c>
      <c r="E3" s="5" t="s">
        <v>23</v>
      </c>
      <c r="F3" s="5" t="s">
        <v>24</v>
      </c>
      <c r="G3" s="5" t="s">
        <v>25</v>
      </c>
      <c r="H3" s="12">
        <v>45103</v>
      </c>
      <c r="I3" s="13">
        <v>45833</v>
      </c>
      <c r="J3" s="14"/>
      <c r="K3" s="34"/>
      <c r="L3" s="16">
        <v>20628.54</v>
      </c>
      <c r="M3" s="16">
        <v>10314.27</v>
      </c>
      <c r="N3" s="18">
        <f t="shared" si="0"/>
        <v>2</v>
      </c>
      <c r="O3" s="15" t="b">
        <v>1</v>
      </c>
      <c r="P3" s="1"/>
    </row>
    <row r="4" spans="1:16" ht="15.75" x14ac:dyDescent="0.25">
      <c r="A4" s="26" t="s">
        <v>28</v>
      </c>
      <c r="B4" s="24">
        <v>98</v>
      </c>
      <c r="C4" s="5" t="s">
        <v>29</v>
      </c>
      <c r="D4" s="5" t="s">
        <v>19</v>
      </c>
      <c r="E4" s="5" t="s">
        <v>30</v>
      </c>
      <c r="F4" s="38" t="s">
        <v>26</v>
      </c>
      <c r="G4" s="5" t="s">
        <v>20</v>
      </c>
      <c r="H4" s="12">
        <v>43952</v>
      </c>
      <c r="I4" s="13">
        <v>45777</v>
      </c>
      <c r="J4" s="14"/>
      <c r="K4" s="34"/>
      <c r="L4" s="16">
        <v>96035.69</v>
      </c>
      <c r="M4" s="16">
        <v>19207.14</v>
      </c>
      <c r="N4" s="18">
        <f t="shared" si="0"/>
        <v>4.9999994793602802</v>
      </c>
      <c r="O4" s="15" t="b">
        <v>0</v>
      </c>
      <c r="P4" s="1"/>
    </row>
    <row r="5" spans="1:16" ht="15.75" x14ac:dyDescent="0.25">
      <c r="A5" s="26" t="s">
        <v>31</v>
      </c>
      <c r="B5" s="25">
        <v>55</v>
      </c>
      <c r="C5" s="5" t="s">
        <v>32</v>
      </c>
      <c r="D5" s="5" t="s">
        <v>19</v>
      </c>
      <c r="E5" s="5" t="s">
        <v>33</v>
      </c>
      <c r="F5" s="5" t="s">
        <v>24</v>
      </c>
      <c r="G5" s="5" t="s">
        <v>20</v>
      </c>
      <c r="H5" s="12">
        <v>44942</v>
      </c>
      <c r="I5" s="13">
        <v>46037</v>
      </c>
      <c r="J5" s="14"/>
      <c r="K5" s="15"/>
      <c r="L5" s="16">
        <v>164163</v>
      </c>
      <c r="M5" s="16">
        <v>54721</v>
      </c>
      <c r="N5" s="18">
        <f t="shared" si="0"/>
        <v>3</v>
      </c>
      <c r="O5" s="15" t="b">
        <v>1</v>
      </c>
      <c r="P5" s="1"/>
    </row>
    <row r="6" spans="1:16" ht="15.75" x14ac:dyDescent="0.25">
      <c r="A6" s="26" t="s">
        <v>35</v>
      </c>
      <c r="B6" s="24">
        <v>131</v>
      </c>
      <c r="C6" s="5" t="s">
        <v>36</v>
      </c>
      <c r="D6" s="5" t="s">
        <v>19</v>
      </c>
      <c r="E6" s="5" t="s">
        <v>37</v>
      </c>
      <c r="F6" s="5" t="s">
        <v>24</v>
      </c>
      <c r="G6" s="5" t="s">
        <v>20</v>
      </c>
      <c r="H6" s="12">
        <v>44755</v>
      </c>
      <c r="I6" s="13">
        <v>45850</v>
      </c>
      <c r="J6" s="12">
        <v>45850</v>
      </c>
      <c r="K6" s="34"/>
      <c r="L6" s="16">
        <v>1500</v>
      </c>
      <c r="M6" s="16">
        <v>500</v>
      </c>
      <c r="N6" s="18">
        <f t="shared" si="0"/>
        <v>3</v>
      </c>
      <c r="O6" s="15" t="b">
        <v>0</v>
      </c>
      <c r="P6" s="1"/>
    </row>
    <row r="7" spans="1:16" ht="15.75" x14ac:dyDescent="0.25">
      <c r="A7" s="26" t="s">
        <v>40</v>
      </c>
      <c r="B7" s="24">
        <v>113</v>
      </c>
      <c r="C7" s="5" t="s">
        <v>41</v>
      </c>
      <c r="D7" s="5" t="s">
        <v>19</v>
      </c>
      <c r="E7" s="5" t="s">
        <v>42</v>
      </c>
      <c r="F7" s="5" t="s">
        <v>24</v>
      </c>
      <c r="G7" s="5" t="s">
        <v>43</v>
      </c>
      <c r="H7" s="12">
        <v>45444</v>
      </c>
      <c r="I7" s="13">
        <v>45808</v>
      </c>
      <c r="J7" s="14"/>
      <c r="K7" s="34"/>
      <c r="L7" s="16">
        <v>11735.84</v>
      </c>
      <c r="M7" s="16">
        <v>11735.84</v>
      </c>
      <c r="N7" s="18">
        <f t="shared" ref="N7:N70" si="1">L7/M7</f>
        <v>1</v>
      </c>
      <c r="O7" s="15" t="b">
        <v>0</v>
      </c>
      <c r="P7" s="1"/>
    </row>
    <row r="8" spans="1:16" ht="15.75" x14ac:dyDescent="0.25">
      <c r="A8" s="26" t="s">
        <v>44</v>
      </c>
      <c r="B8" s="24">
        <v>37</v>
      </c>
      <c r="C8" s="5" t="s">
        <v>45</v>
      </c>
      <c r="D8" s="5" t="s">
        <v>19</v>
      </c>
      <c r="E8" s="5" t="s">
        <v>46</v>
      </c>
      <c r="F8" s="5" t="s">
        <v>24</v>
      </c>
      <c r="G8" s="5" t="s">
        <v>20</v>
      </c>
      <c r="H8" s="12">
        <v>45110</v>
      </c>
      <c r="I8" s="13">
        <v>45840</v>
      </c>
      <c r="J8" s="14"/>
      <c r="K8" s="34"/>
      <c r="L8" s="16">
        <v>187682</v>
      </c>
      <c r="M8" s="16">
        <v>93841</v>
      </c>
      <c r="N8" s="18">
        <f t="shared" si="1"/>
        <v>2</v>
      </c>
      <c r="O8" s="15" t="b">
        <v>0</v>
      </c>
      <c r="P8" s="1"/>
    </row>
    <row r="9" spans="1:16" ht="15.75" x14ac:dyDescent="0.25">
      <c r="A9" s="26" t="s">
        <v>50</v>
      </c>
      <c r="B9" s="24">
        <v>104</v>
      </c>
      <c r="C9" s="5" t="s">
        <v>51</v>
      </c>
      <c r="D9" s="5" t="s">
        <v>19</v>
      </c>
      <c r="E9" s="5" t="s">
        <v>52</v>
      </c>
      <c r="F9" s="5" t="s">
        <v>24</v>
      </c>
      <c r="G9" s="5" t="s">
        <v>20</v>
      </c>
      <c r="H9" s="12">
        <v>44764</v>
      </c>
      <c r="I9" s="13">
        <v>45859</v>
      </c>
      <c r="J9" s="12">
        <v>45859</v>
      </c>
      <c r="K9" s="34"/>
      <c r="L9" s="16">
        <v>48287</v>
      </c>
      <c r="M9" s="16">
        <v>16095.67</v>
      </c>
      <c r="N9" s="18">
        <f t="shared" si="1"/>
        <v>2.9999993787148966</v>
      </c>
      <c r="O9" s="15" t="b">
        <v>1</v>
      </c>
      <c r="P9" s="1"/>
    </row>
    <row r="10" spans="1:16" ht="15.75" x14ac:dyDescent="0.25">
      <c r="A10" s="26" t="s">
        <v>56</v>
      </c>
      <c r="B10" s="24">
        <v>12</v>
      </c>
      <c r="C10" s="5" t="s">
        <v>53</v>
      </c>
      <c r="D10" s="5" t="s">
        <v>19</v>
      </c>
      <c r="E10" s="5" t="s">
        <v>54</v>
      </c>
      <c r="F10" s="5" t="s">
        <v>55</v>
      </c>
      <c r="G10" s="5" t="s">
        <v>20</v>
      </c>
      <c r="H10" s="12">
        <v>44774</v>
      </c>
      <c r="I10" s="13">
        <v>45869</v>
      </c>
      <c r="J10" s="12">
        <v>45869</v>
      </c>
      <c r="K10" s="34"/>
      <c r="L10" s="16">
        <v>1095696</v>
      </c>
      <c r="M10" s="16">
        <v>365232</v>
      </c>
      <c r="N10" s="18">
        <f t="shared" si="1"/>
        <v>3</v>
      </c>
      <c r="O10" s="15" t="b">
        <v>1</v>
      </c>
      <c r="P10" s="1"/>
    </row>
    <row r="11" spans="1:16" ht="15.75" x14ac:dyDescent="0.25">
      <c r="A11" s="26" t="s">
        <v>57</v>
      </c>
      <c r="B11" s="4">
        <v>38</v>
      </c>
      <c r="C11" s="5" t="s">
        <v>58</v>
      </c>
      <c r="D11" s="5" t="s">
        <v>19</v>
      </c>
      <c r="E11" s="5" t="s">
        <v>59</v>
      </c>
      <c r="F11" s="5"/>
      <c r="G11" s="5" t="s">
        <v>20</v>
      </c>
      <c r="H11" s="12">
        <v>44278</v>
      </c>
      <c r="I11" s="13">
        <v>45738</v>
      </c>
      <c r="J11" s="14"/>
      <c r="K11" s="15"/>
      <c r="L11" s="16">
        <v>350000</v>
      </c>
      <c r="M11" s="16">
        <v>87500</v>
      </c>
      <c r="N11" s="18">
        <f t="shared" si="1"/>
        <v>4</v>
      </c>
      <c r="O11" s="15" t="b">
        <v>1</v>
      </c>
      <c r="P11" s="1"/>
    </row>
    <row r="12" spans="1:16" ht="15.75" x14ac:dyDescent="0.25">
      <c r="A12" s="26" t="s">
        <v>60</v>
      </c>
      <c r="B12" s="4">
        <v>41</v>
      </c>
      <c r="C12" s="5" t="s">
        <v>61</v>
      </c>
      <c r="D12" s="5" t="s">
        <v>19</v>
      </c>
      <c r="E12" s="5" t="s">
        <v>62</v>
      </c>
      <c r="F12" s="5"/>
      <c r="G12" s="5" t="s">
        <v>20</v>
      </c>
      <c r="H12" s="12">
        <v>42968</v>
      </c>
      <c r="I12" s="13">
        <v>45676</v>
      </c>
      <c r="J12" s="14"/>
      <c r="K12" s="15"/>
      <c r="L12" s="16">
        <v>605617.18000000005</v>
      </c>
      <c r="M12" s="16">
        <v>81656.25</v>
      </c>
      <c r="N12" s="18">
        <f t="shared" si="1"/>
        <v>7.4166665748182172</v>
      </c>
      <c r="O12" s="15" t="b">
        <v>1</v>
      </c>
      <c r="P12" s="1"/>
    </row>
    <row r="13" spans="1:16" ht="15.75" x14ac:dyDescent="0.25">
      <c r="A13" s="26" t="s">
        <v>63</v>
      </c>
      <c r="B13" s="4">
        <v>44</v>
      </c>
      <c r="C13" s="5" t="s">
        <v>64</v>
      </c>
      <c r="D13" s="5" t="s">
        <v>19</v>
      </c>
      <c r="E13" s="5" t="s">
        <v>47</v>
      </c>
      <c r="F13" s="5"/>
      <c r="G13" s="5" t="s">
        <v>20</v>
      </c>
      <c r="H13" s="12">
        <v>44835</v>
      </c>
      <c r="I13" s="13">
        <v>46660</v>
      </c>
      <c r="J13" s="14"/>
      <c r="K13" s="15"/>
      <c r="L13" s="16">
        <v>352556</v>
      </c>
      <c r="M13" s="16">
        <v>70511.199999999997</v>
      </c>
      <c r="N13" s="18">
        <f t="shared" si="1"/>
        <v>5</v>
      </c>
      <c r="O13" s="15" t="b">
        <v>0</v>
      </c>
      <c r="P13" s="1"/>
    </row>
    <row r="14" spans="1:16" ht="15.75" x14ac:dyDescent="0.25">
      <c r="A14" s="26" t="s">
        <v>66</v>
      </c>
      <c r="B14" s="24">
        <v>26</v>
      </c>
      <c r="C14" s="5" t="s">
        <v>67</v>
      </c>
      <c r="D14" s="5" t="s">
        <v>19</v>
      </c>
      <c r="E14" s="5" t="s">
        <v>68</v>
      </c>
      <c r="F14" s="5" t="s">
        <v>69</v>
      </c>
      <c r="G14" s="5" t="s">
        <v>20</v>
      </c>
      <c r="H14" s="12">
        <v>44075</v>
      </c>
      <c r="I14" s="13">
        <v>45900</v>
      </c>
      <c r="J14" s="12">
        <v>45900</v>
      </c>
      <c r="K14" s="34"/>
      <c r="L14" s="16">
        <v>750000</v>
      </c>
      <c r="M14" s="16">
        <v>150000</v>
      </c>
      <c r="N14" s="18">
        <f t="shared" si="1"/>
        <v>5</v>
      </c>
      <c r="O14" s="15" t="b">
        <v>1</v>
      </c>
      <c r="P14" s="1"/>
    </row>
    <row r="15" spans="1:16" ht="15.75" x14ac:dyDescent="0.25">
      <c r="A15" s="26" t="s">
        <v>72</v>
      </c>
      <c r="B15" s="4">
        <v>61</v>
      </c>
      <c r="C15" s="5" t="s">
        <v>73</v>
      </c>
      <c r="D15" s="5" t="s">
        <v>19</v>
      </c>
      <c r="E15" s="5" t="s">
        <v>74</v>
      </c>
      <c r="F15" s="5"/>
      <c r="G15" s="5" t="s">
        <v>20</v>
      </c>
      <c r="H15" s="12">
        <v>44652</v>
      </c>
      <c r="I15" s="13">
        <v>45747</v>
      </c>
      <c r="J15" s="14"/>
      <c r="K15" s="15"/>
      <c r="L15" s="16">
        <v>152695</v>
      </c>
      <c r="M15" s="16">
        <v>50898.33</v>
      </c>
      <c r="N15" s="18">
        <f t="shared" si="1"/>
        <v>3.0000001964701002</v>
      </c>
      <c r="O15" s="15" t="b">
        <v>0</v>
      </c>
      <c r="P15" s="1"/>
    </row>
    <row r="16" spans="1:16" ht="15.75" x14ac:dyDescent="0.25">
      <c r="A16" s="26" t="s">
        <v>76</v>
      </c>
      <c r="B16" s="4">
        <v>70</v>
      </c>
      <c r="C16" s="5" t="s">
        <v>77</v>
      </c>
      <c r="D16" s="5" t="s">
        <v>19</v>
      </c>
      <c r="E16" s="5" t="s">
        <v>78</v>
      </c>
      <c r="F16" s="5"/>
      <c r="G16" s="5" t="s">
        <v>20</v>
      </c>
      <c r="H16" s="12">
        <v>45139</v>
      </c>
      <c r="I16" s="13">
        <v>45504</v>
      </c>
      <c r="J16" s="14"/>
      <c r="K16" s="15"/>
      <c r="L16" s="16">
        <v>43400</v>
      </c>
      <c r="M16" s="16">
        <v>43400</v>
      </c>
      <c r="N16" s="18">
        <f t="shared" si="1"/>
        <v>1</v>
      </c>
      <c r="O16" s="15" t="b">
        <v>1</v>
      </c>
      <c r="P16" s="1"/>
    </row>
    <row r="17" spans="1:16" ht="15.75" x14ac:dyDescent="0.25">
      <c r="A17" s="26" t="s">
        <v>79</v>
      </c>
      <c r="B17" s="4">
        <v>71</v>
      </c>
      <c r="C17" s="5" t="s">
        <v>75</v>
      </c>
      <c r="D17" s="5" t="s">
        <v>19</v>
      </c>
      <c r="E17" s="5" t="s">
        <v>71</v>
      </c>
      <c r="F17" s="5"/>
      <c r="G17" s="5" t="s">
        <v>20</v>
      </c>
      <c r="H17" s="12">
        <v>45505</v>
      </c>
      <c r="I17" s="13">
        <v>46599</v>
      </c>
      <c r="J17" s="12">
        <v>47330</v>
      </c>
      <c r="K17" s="15"/>
      <c r="L17" s="16">
        <v>125185</v>
      </c>
      <c r="M17" s="16">
        <v>41728.33</v>
      </c>
      <c r="N17" s="18">
        <f t="shared" si="1"/>
        <v>3.000000239645344</v>
      </c>
      <c r="O17" s="15" t="b">
        <v>1</v>
      </c>
      <c r="P17" s="1"/>
    </row>
    <row r="18" spans="1:16" ht="15.75" x14ac:dyDescent="0.25">
      <c r="A18" s="26" t="s">
        <v>80</v>
      </c>
      <c r="B18" s="4">
        <v>74</v>
      </c>
      <c r="C18" s="5" t="s">
        <v>81</v>
      </c>
      <c r="D18" s="5" t="s">
        <v>19</v>
      </c>
      <c r="E18" s="5" t="s">
        <v>82</v>
      </c>
      <c r="F18" s="5"/>
      <c r="G18" s="5" t="s">
        <v>83</v>
      </c>
      <c r="H18" s="12">
        <v>44866</v>
      </c>
      <c r="I18" s="13">
        <v>45676</v>
      </c>
      <c r="J18" s="14"/>
      <c r="K18" s="15"/>
      <c r="L18" s="16">
        <v>83825</v>
      </c>
      <c r="M18" s="16">
        <v>37255.56</v>
      </c>
      <c r="N18" s="18">
        <f t="shared" si="1"/>
        <v>2.2499997315836886</v>
      </c>
      <c r="O18" s="15" t="b">
        <v>0</v>
      </c>
      <c r="P18" s="1"/>
    </row>
    <row r="19" spans="1:16" ht="15.75" x14ac:dyDescent="0.25">
      <c r="A19" s="26" t="s">
        <v>84</v>
      </c>
      <c r="B19" s="4">
        <v>76</v>
      </c>
      <c r="C19" s="5" t="s">
        <v>65</v>
      </c>
      <c r="D19" s="5" t="s">
        <v>19</v>
      </c>
      <c r="E19" s="5" t="s">
        <v>85</v>
      </c>
      <c r="F19" s="5"/>
      <c r="G19" s="5" t="s">
        <v>20</v>
      </c>
      <c r="H19" s="12">
        <v>45289</v>
      </c>
      <c r="I19" s="13">
        <v>47115</v>
      </c>
      <c r="J19" s="12">
        <v>48210</v>
      </c>
      <c r="K19" s="15"/>
      <c r="L19" s="16">
        <v>175840</v>
      </c>
      <c r="M19" s="16">
        <v>35168</v>
      </c>
      <c r="N19" s="18">
        <f t="shared" si="1"/>
        <v>5</v>
      </c>
      <c r="O19" s="15" t="b">
        <v>1</v>
      </c>
      <c r="P19" s="1"/>
    </row>
    <row r="20" spans="1:16" ht="15.75" x14ac:dyDescent="0.25">
      <c r="A20" s="26" t="s">
        <v>87</v>
      </c>
      <c r="B20" s="24">
        <v>72</v>
      </c>
      <c r="C20" s="5" t="s">
        <v>88</v>
      </c>
      <c r="D20" s="5" t="s">
        <v>19</v>
      </c>
      <c r="E20" s="5" t="s">
        <v>89</v>
      </c>
      <c r="F20" s="5" t="s">
        <v>26</v>
      </c>
      <c r="G20" s="5" t="s">
        <v>20</v>
      </c>
      <c r="H20" s="12">
        <v>45139</v>
      </c>
      <c r="I20" s="13">
        <v>45869</v>
      </c>
      <c r="J20" s="14"/>
      <c r="K20" s="34"/>
      <c r="L20" s="16">
        <v>80227</v>
      </c>
      <c r="M20" s="16">
        <v>40113.5</v>
      </c>
      <c r="N20" s="18">
        <f t="shared" si="1"/>
        <v>2</v>
      </c>
      <c r="O20" s="15" t="b">
        <v>1</v>
      </c>
      <c r="P20" s="1"/>
    </row>
    <row r="21" spans="1:16" ht="15.75" x14ac:dyDescent="0.25">
      <c r="A21" s="26" t="s">
        <v>90</v>
      </c>
      <c r="B21" s="24">
        <v>77</v>
      </c>
      <c r="C21" s="5" t="s">
        <v>48</v>
      </c>
      <c r="D21" s="5" t="s">
        <v>19</v>
      </c>
      <c r="E21" s="5" t="s">
        <v>49</v>
      </c>
      <c r="F21" s="5" t="s">
        <v>24</v>
      </c>
      <c r="G21" s="5" t="s">
        <v>20</v>
      </c>
      <c r="H21" s="12">
        <v>45382</v>
      </c>
      <c r="I21" s="13">
        <v>46111</v>
      </c>
      <c r="J21" s="12">
        <v>46476</v>
      </c>
      <c r="K21" s="34"/>
      <c r="L21" s="16">
        <v>68760</v>
      </c>
      <c r="M21" s="16">
        <v>34380</v>
      </c>
      <c r="N21" s="18">
        <f t="shared" si="1"/>
        <v>2</v>
      </c>
      <c r="O21" s="15" t="b">
        <v>1</v>
      </c>
      <c r="P21" s="1"/>
    </row>
    <row r="22" spans="1:16" ht="15.75" x14ac:dyDescent="0.25">
      <c r="A22" s="26" t="s">
        <v>93</v>
      </c>
      <c r="B22" s="4">
        <v>88</v>
      </c>
      <c r="C22" s="5" t="s">
        <v>94</v>
      </c>
      <c r="D22" s="5" t="s">
        <v>19</v>
      </c>
      <c r="E22" s="5" t="s">
        <v>95</v>
      </c>
      <c r="F22" s="5"/>
      <c r="G22" s="5" t="s">
        <v>25</v>
      </c>
      <c r="H22" s="12">
        <v>42826</v>
      </c>
      <c r="I22" s="13">
        <v>45658</v>
      </c>
      <c r="J22" s="14"/>
      <c r="K22" s="15"/>
      <c r="L22" s="16">
        <v>175417</v>
      </c>
      <c r="M22" s="16">
        <v>22634.45</v>
      </c>
      <c r="N22" s="18">
        <f t="shared" si="1"/>
        <v>7.7500005522555213</v>
      </c>
      <c r="O22" s="15" t="b">
        <v>0</v>
      </c>
      <c r="P22" s="1"/>
    </row>
    <row r="23" spans="1:16" ht="15.75" x14ac:dyDescent="0.25">
      <c r="A23" s="26" t="s">
        <v>97</v>
      </c>
      <c r="B23" s="4">
        <v>96</v>
      </c>
      <c r="C23" s="5" t="s">
        <v>98</v>
      </c>
      <c r="D23" s="5" t="s">
        <v>19</v>
      </c>
      <c r="E23" s="5" t="s">
        <v>91</v>
      </c>
      <c r="F23" s="5"/>
      <c r="G23" s="5" t="s">
        <v>20</v>
      </c>
      <c r="H23" s="12">
        <v>45170</v>
      </c>
      <c r="I23" s="13">
        <v>46265</v>
      </c>
      <c r="J23" s="14"/>
      <c r="K23" s="15"/>
      <c r="L23" s="16">
        <v>60125</v>
      </c>
      <c r="M23" s="16">
        <v>20041.669999999998</v>
      </c>
      <c r="N23" s="18">
        <f t="shared" si="1"/>
        <v>2.9999995010395843</v>
      </c>
      <c r="O23" s="15" t="b">
        <v>0</v>
      </c>
      <c r="P23" s="1"/>
    </row>
    <row r="24" spans="1:16" ht="15.75" x14ac:dyDescent="0.25">
      <c r="A24" s="26" t="s">
        <v>100</v>
      </c>
      <c r="B24" s="4">
        <v>102</v>
      </c>
      <c r="C24" s="5" t="s">
        <v>101</v>
      </c>
      <c r="D24" s="5" t="s">
        <v>19</v>
      </c>
      <c r="E24" s="5" t="s">
        <v>102</v>
      </c>
      <c r="F24" s="5"/>
      <c r="G24" s="5" t="s">
        <v>20</v>
      </c>
      <c r="H24" s="12">
        <v>44593</v>
      </c>
      <c r="I24" s="13">
        <v>45747</v>
      </c>
      <c r="J24" s="14"/>
      <c r="K24" s="15"/>
      <c r="L24" s="16">
        <v>52700</v>
      </c>
      <c r="M24" s="16">
        <v>16642.11</v>
      </c>
      <c r="N24" s="18">
        <f t="shared" si="1"/>
        <v>3.1666657653386499</v>
      </c>
      <c r="O24" s="15" t="b">
        <v>1</v>
      </c>
      <c r="P24" s="1"/>
    </row>
    <row r="25" spans="1:16" ht="15.75" x14ac:dyDescent="0.25">
      <c r="A25" s="26" t="s">
        <v>104</v>
      </c>
      <c r="B25" s="4">
        <v>105</v>
      </c>
      <c r="C25" s="5" t="s">
        <v>105</v>
      </c>
      <c r="D25" s="5" t="s">
        <v>19</v>
      </c>
      <c r="E25" s="5" t="s">
        <v>27</v>
      </c>
      <c r="F25" s="5"/>
      <c r="G25" s="5" t="s">
        <v>20</v>
      </c>
      <c r="H25" s="12">
        <v>45016</v>
      </c>
      <c r="I25" s="13">
        <v>46842</v>
      </c>
      <c r="J25" s="12">
        <v>46842</v>
      </c>
      <c r="K25" s="15"/>
      <c r="L25" s="16">
        <v>79282</v>
      </c>
      <c r="M25" s="16">
        <v>15856.4</v>
      </c>
      <c r="N25" s="18">
        <f t="shared" si="1"/>
        <v>5</v>
      </c>
      <c r="O25" s="15" t="b">
        <v>1</v>
      </c>
      <c r="P25" s="1"/>
    </row>
    <row r="26" spans="1:16" ht="15.75" x14ac:dyDescent="0.25">
      <c r="A26" s="26" t="s">
        <v>106</v>
      </c>
      <c r="B26" s="4">
        <v>110</v>
      </c>
      <c r="C26" s="5" t="s">
        <v>107</v>
      </c>
      <c r="D26" s="5" t="s">
        <v>19</v>
      </c>
      <c r="E26" s="5" t="s">
        <v>34</v>
      </c>
      <c r="F26" s="5"/>
      <c r="G26" s="5" t="s">
        <v>83</v>
      </c>
      <c r="H26" s="12">
        <v>44539</v>
      </c>
      <c r="I26" s="13">
        <v>45634</v>
      </c>
      <c r="J26" s="14"/>
      <c r="K26" s="5" t="s">
        <v>108</v>
      </c>
      <c r="L26" s="16">
        <v>39825</v>
      </c>
      <c r="M26" s="16">
        <v>13275</v>
      </c>
      <c r="N26" s="18">
        <f t="shared" si="1"/>
        <v>3</v>
      </c>
      <c r="O26" s="15" t="b">
        <v>0</v>
      </c>
      <c r="P26" s="1"/>
    </row>
    <row r="27" spans="1:16" ht="15.75" x14ac:dyDescent="0.25">
      <c r="A27" s="26" t="s">
        <v>109</v>
      </c>
      <c r="B27" s="4">
        <v>111</v>
      </c>
      <c r="C27" s="5" t="s">
        <v>110</v>
      </c>
      <c r="D27" s="5" t="s">
        <v>19</v>
      </c>
      <c r="E27" s="5" t="s">
        <v>111</v>
      </c>
      <c r="F27" s="5"/>
      <c r="G27" s="5" t="s">
        <v>43</v>
      </c>
      <c r="H27" s="12">
        <v>45323</v>
      </c>
      <c r="I27" s="13">
        <v>45688</v>
      </c>
      <c r="J27" s="14"/>
      <c r="K27" s="5" t="s">
        <v>112</v>
      </c>
      <c r="L27" s="16">
        <v>13181.77</v>
      </c>
      <c r="M27" s="16">
        <v>13181.77</v>
      </c>
      <c r="N27" s="18">
        <f t="shared" si="1"/>
        <v>1</v>
      </c>
      <c r="O27" s="15" t="b">
        <v>0</v>
      </c>
      <c r="P27" s="1"/>
    </row>
    <row r="28" spans="1:16" ht="15.75" x14ac:dyDescent="0.25">
      <c r="A28" s="26" t="s">
        <v>113</v>
      </c>
      <c r="B28" s="4">
        <v>112</v>
      </c>
      <c r="C28" s="5" t="s">
        <v>114</v>
      </c>
      <c r="D28" s="5" t="s">
        <v>19</v>
      </c>
      <c r="E28" s="5" t="s">
        <v>115</v>
      </c>
      <c r="F28" s="5"/>
      <c r="G28" s="5" t="s">
        <v>116</v>
      </c>
      <c r="H28" s="12">
        <v>44593</v>
      </c>
      <c r="I28" s="13">
        <v>47150</v>
      </c>
      <c r="J28" s="14"/>
      <c r="K28" s="5" t="s">
        <v>117</v>
      </c>
      <c r="L28" s="16">
        <v>83000</v>
      </c>
      <c r="M28" s="16">
        <v>11857.14</v>
      </c>
      <c r="N28" s="18">
        <f t="shared" si="1"/>
        <v>7.0000016867473951</v>
      </c>
      <c r="O28" s="15" t="b">
        <v>0</v>
      </c>
      <c r="P28" s="1"/>
    </row>
    <row r="29" spans="1:16" ht="78.75" x14ac:dyDescent="0.25">
      <c r="A29" s="26" t="s">
        <v>118</v>
      </c>
      <c r="B29" s="24">
        <v>81</v>
      </c>
      <c r="C29" s="5" t="s">
        <v>119</v>
      </c>
      <c r="D29" s="5" t="s">
        <v>19</v>
      </c>
      <c r="E29" s="5" t="s">
        <v>120</v>
      </c>
      <c r="F29" s="5" t="s">
        <v>26</v>
      </c>
      <c r="G29" s="5" t="s">
        <v>121</v>
      </c>
      <c r="H29" s="12">
        <v>44317</v>
      </c>
      <c r="I29" s="13">
        <v>45777</v>
      </c>
      <c r="J29" s="14"/>
      <c r="K29" s="35" t="s">
        <v>122</v>
      </c>
      <c r="L29" s="16">
        <v>120960</v>
      </c>
      <c r="M29" s="16">
        <v>30240</v>
      </c>
      <c r="N29" s="18">
        <f t="shared" si="1"/>
        <v>4</v>
      </c>
      <c r="O29" s="15" t="b">
        <v>0</v>
      </c>
      <c r="P29" s="1"/>
    </row>
    <row r="30" spans="1:16" ht="15.75" x14ac:dyDescent="0.25">
      <c r="A30" s="26" t="s">
        <v>123</v>
      </c>
      <c r="B30" s="4">
        <v>117</v>
      </c>
      <c r="C30" s="5" t="s">
        <v>124</v>
      </c>
      <c r="D30" s="5" t="s">
        <v>19</v>
      </c>
      <c r="E30" s="5" t="s">
        <v>96</v>
      </c>
      <c r="F30" s="5"/>
      <c r="G30" s="5" t="s">
        <v>20</v>
      </c>
      <c r="H30" s="12">
        <v>44163</v>
      </c>
      <c r="I30" s="13">
        <v>45625</v>
      </c>
      <c r="J30" s="12">
        <v>45625</v>
      </c>
      <c r="K30" s="5" t="s">
        <v>125</v>
      </c>
      <c r="L30" s="16">
        <v>32580</v>
      </c>
      <c r="M30" s="16">
        <v>8145</v>
      </c>
      <c r="N30" s="18">
        <f t="shared" si="1"/>
        <v>4</v>
      </c>
      <c r="O30" s="15" t="b">
        <v>1</v>
      </c>
      <c r="P30" s="1"/>
    </row>
    <row r="31" spans="1:16" ht="15.75" x14ac:dyDescent="0.25">
      <c r="A31" s="26" t="s">
        <v>126</v>
      </c>
      <c r="B31" s="4">
        <v>120</v>
      </c>
      <c r="C31" s="5" t="s">
        <v>127</v>
      </c>
      <c r="D31" s="5" t="s">
        <v>19</v>
      </c>
      <c r="E31" s="5" t="s">
        <v>47</v>
      </c>
      <c r="F31" s="5"/>
      <c r="G31" s="5" t="s">
        <v>121</v>
      </c>
      <c r="H31" s="12">
        <v>44652</v>
      </c>
      <c r="I31" s="13">
        <v>45747</v>
      </c>
      <c r="J31" s="14"/>
      <c r="K31" s="15"/>
      <c r="L31" s="16">
        <v>22050</v>
      </c>
      <c r="M31" s="16">
        <v>7350</v>
      </c>
      <c r="N31" s="18">
        <f t="shared" si="1"/>
        <v>3</v>
      </c>
      <c r="O31" s="15" t="b">
        <v>0</v>
      </c>
      <c r="P31" s="1"/>
    </row>
    <row r="32" spans="1:16" ht="15.75" x14ac:dyDescent="0.25">
      <c r="A32" s="26" t="s">
        <v>128</v>
      </c>
      <c r="B32" s="4">
        <v>121</v>
      </c>
      <c r="C32" s="5" t="s">
        <v>129</v>
      </c>
      <c r="D32" s="5" t="s">
        <v>19</v>
      </c>
      <c r="E32" s="5" t="s">
        <v>70</v>
      </c>
      <c r="F32" s="5"/>
      <c r="G32" s="5" t="s">
        <v>20</v>
      </c>
      <c r="H32" s="12">
        <v>44500</v>
      </c>
      <c r="I32" s="13">
        <v>45597</v>
      </c>
      <c r="J32" s="14"/>
      <c r="K32" s="5" t="s">
        <v>130</v>
      </c>
      <c r="L32" s="16">
        <v>21720</v>
      </c>
      <c r="M32" s="16">
        <v>7240</v>
      </c>
      <c r="N32" s="18">
        <f t="shared" si="1"/>
        <v>3</v>
      </c>
      <c r="O32" s="15" t="b">
        <v>1</v>
      </c>
      <c r="P32" s="1"/>
    </row>
    <row r="33" spans="1:16" ht="15.75" x14ac:dyDescent="0.25">
      <c r="A33" s="26" t="s">
        <v>131</v>
      </c>
      <c r="B33" s="4">
        <v>126</v>
      </c>
      <c r="C33" s="5" t="s">
        <v>132</v>
      </c>
      <c r="D33" s="5" t="s">
        <v>19</v>
      </c>
      <c r="E33" s="5" t="s">
        <v>133</v>
      </c>
      <c r="F33" s="5"/>
      <c r="G33" s="5" t="s">
        <v>20</v>
      </c>
      <c r="H33" s="12">
        <v>45078</v>
      </c>
      <c r="I33" s="13">
        <v>45443</v>
      </c>
      <c r="J33" s="14"/>
      <c r="K33" s="15"/>
      <c r="L33" s="16">
        <v>2108</v>
      </c>
      <c r="M33" s="16">
        <v>2108</v>
      </c>
      <c r="N33" s="18">
        <f t="shared" si="1"/>
        <v>1</v>
      </c>
      <c r="O33" s="15" t="b">
        <v>0</v>
      </c>
      <c r="P33" s="1"/>
    </row>
    <row r="34" spans="1:16" ht="15.75" x14ac:dyDescent="0.25">
      <c r="A34" s="26" t="s">
        <v>135</v>
      </c>
      <c r="B34" s="24">
        <v>28</v>
      </c>
      <c r="C34" s="5" t="s">
        <v>38</v>
      </c>
      <c r="D34" s="5" t="s">
        <v>19</v>
      </c>
      <c r="E34" s="5" t="s">
        <v>39</v>
      </c>
      <c r="F34" s="5" t="s">
        <v>24</v>
      </c>
      <c r="G34" s="5" t="s">
        <v>20</v>
      </c>
      <c r="H34" s="12">
        <v>44652</v>
      </c>
      <c r="I34" s="13">
        <v>45991</v>
      </c>
      <c r="J34" s="12">
        <v>46721</v>
      </c>
      <c r="K34" s="34"/>
      <c r="L34" s="16">
        <v>514035</v>
      </c>
      <c r="M34" s="16">
        <v>140191.35999999999</v>
      </c>
      <c r="N34" s="18">
        <f t="shared" si="1"/>
        <v>3.666666761774763</v>
      </c>
      <c r="O34" s="15" t="b">
        <v>1</v>
      </c>
      <c r="P34" s="1"/>
    </row>
    <row r="35" spans="1:16" ht="15.75" x14ac:dyDescent="0.25">
      <c r="A35" s="26" t="s">
        <v>137</v>
      </c>
      <c r="B35" s="4">
        <v>135</v>
      </c>
      <c r="C35" s="5" t="s">
        <v>138</v>
      </c>
      <c r="D35" s="5" t="s">
        <v>19</v>
      </c>
      <c r="E35" s="5" t="s">
        <v>136</v>
      </c>
      <c r="F35" s="5"/>
      <c r="G35" s="5" t="s">
        <v>20</v>
      </c>
      <c r="H35" s="12">
        <v>44378</v>
      </c>
      <c r="I35" s="13">
        <v>46934</v>
      </c>
      <c r="J35" s="12">
        <v>46934</v>
      </c>
      <c r="K35" s="5" t="s">
        <v>139</v>
      </c>
      <c r="L35" s="16">
        <v>3600000</v>
      </c>
      <c r="M35" s="16">
        <v>514285.71</v>
      </c>
      <c r="N35" s="18">
        <f t="shared" si="1"/>
        <v>7.0000000583333337</v>
      </c>
      <c r="O35" s="15" t="b">
        <v>0</v>
      </c>
      <c r="P35" s="1"/>
    </row>
    <row r="36" spans="1:16" ht="15.75" x14ac:dyDescent="0.25">
      <c r="A36" s="26" t="s">
        <v>141</v>
      </c>
      <c r="B36" s="24">
        <v>167</v>
      </c>
      <c r="C36" s="5" t="s">
        <v>142</v>
      </c>
      <c r="D36" s="5" t="s">
        <v>19</v>
      </c>
      <c r="E36" s="5" t="s">
        <v>47</v>
      </c>
      <c r="F36" s="5" t="s">
        <v>24</v>
      </c>
      <c r="G36" s="5" t="s">
        <v>20</v>
      </c>
      <c r="H36" s="12">
        <v>45017</v>
      </c>
      <c r="I36" s="13">
        <v>46112</v>
      </c>
      <c r="J36" s="12">
        <v>46477</v>
      </c>
      <c r="K36" s="34"/>
      <c r="L36" s="16">
        <v>47376</v>
      </c>
      <c r="M36" s="16">
        <v>15792</v>
      </c>
      <c r="N36" s="18">
        <f t="shared" si="1"/>
        <v>3</v>
      </c>
      <c r="O36" s="15" t="b">
        <v>1</v>
      </c>
      <c r="P36" s="1"/>
    </row>
    <row r="37" spans="1:16" ht="15.75" x14ac:dyDescent="0.25">
      <c r="A37" s="26" t="s">
        <v>144</v>
      </c>
      <c r="B37" s="4">
        <v>144</v>
      </c>
      <c r="C37" s="5" t="s">
        <v>145</v>
      </c>
      <c r="D37" s="5" t="s">
        <v>19</v>
      </c>
      <c r="E37" s="5" t="s">
        <v>143</v>
      </c>
      <c r="F37" s="5"/>
      <c r="G37" s="5" t="s">
        <v>20</v>
      </c>
      <c r="H37" s="12">
        <v>44835</v>
      </c>
      <c r="I37" s="13">
        <v>45565</v>
      </c>
      <c r="J37" s="12">
        <v>46295</v>
      </c>
      <c r="K37" s="15"/>
      <c r="L37" s="16">
        <v>120000</v>
      </c>
      <c r="M37" s="16">
        <v>60000</v>
      </c>
      <c r="N37" s="18">
        <f t="shared" si="1"/>
        <v>2</v>
      </c>
      <c r="O37" s="15" t="b">
        <v>0</v>
      </c>
      <c r="P37" s="1"/>
    </row>
    <row r="38" spans="1:16" ht="47.25" x14ac:dyDescent="0.25">
      <c r="A38" s="26" t="s">
        <v>146</v>
      </c>
      <c r="B38" s="24">
        <v>160</v>
      </c>
      <c r="C38" s="5" t="s">
        <v>147</v>
      </c>
      <c r="D38" s="5" t="s">
        <v>19</v>
      </c>
      <c r="E38" s="5" t="s">
        <v>47</v>
      </c>
      <c r="F38" s="5" t="s">
        <v>24</v>
      </c>
      <c r="G38" s="5" t="s">
        <v>20</v>
      </c>
      <c r="H38" s="12">
        <v>44104</v>
      </c>
      <c r="I38" s="13">
        <v>46113</v>
      </c>
      <c r="J38" s="14"/>
      <c r="K38" s="35" t="s">
        <v>148</v>
      </c>
      <c r="L38" s="16">
        <v>130431</v>
      </c>
      <c r="M38" s="16">
        <v>23714.73</v>
      </c>
      <c r="N38" s="18">
        <f t="shared" si="1"/>
        <v>5.4999993674817302</v>
      </c>
      <c r="O38" s="15" t="b">
        <v>0</v>
      </c>
      <c r="P38" s="1"/>
    </row>
    <row r="39" spans="1:16" ht="15.75" x14ac:dyDescent="0.25">
      <c r="A39" s="26" t="s">
        <v>150</v>
      </c>
      <c r="B39" s="4">
        <v>153</v>
      </c>
      <c r="C39" s="5" t="s">
        <v>151</v>
      </c>
      <c r="D39" s="5" t="s">
        <v>19</v>
      </c>
      <c r="E39" s="5" t="s">
        <v>149</v>
      </c>
      <c r="F39" s="5"/>
      <c r="G39" s="5" t="s">
        <v>20</v>
      </c>
      <c r="H39" s="12">
        <v>45474</v>
      </c>
      <c r="I39" s="13">
        <v>46568</v>
      </c>
      <c r="J39" s="14"/>
      <c r="K39" s="15"/>
      <c r="L39" s="16">
        <v>93532</v>
      </c>
      <c r="M39" s="16">
        <v>31177.33</v>
      </c>
      <c r="N39" s="18">
        <f t="shared" si="1"/>
        <v>3.0000003207458752</v>
      </c>
      <c r="O39" s="15" t="b">
        <v>0</v>
      </c>
      <c r="P39" s="1"/>
    </row>
    <row r="40" spans="1:16" ht="15.75" x14ac:dyDescent="0.25">
      <c r="A40" s="26" t="s">
        <v>156</v>
      </c>
      <c r="B40" s="4">
        <v>163</v>
      </c>
      <c r="C40" s="5" t="s">
        <v>157</v>
      </c>
      <c r="D40" s="5" t="s">
        <v>19</v>
      </c>
      <c r="E40" s="5" t="s">
        <v>158</v>
      </c>
      <c r="F40" s="5"/>
      <c r="G40" s="5" t="s">
        <v>20</v>
      </c>
      <c r="H40" s="12">
        <v>44013</v>
      </c>
      <c r="I40" s="13">
        <v>45473</v>
      </c>
      <c r="J40" s="14"/>
      <c r="K40" s="15"/>
      <c r="L40" s="16">
        <v>85855</v>
      </c>
      <c r="M40" s="16">
        <v>21463.75</v>
      </c>
      <c r="N40" s="18">
        <f t="shared" si="1"/>
        <v>4</v>
      </c>
      <c r="O40" s="15" t="b">
        <v>1</v>
      </c>
      <c r="P40" s="1"/>
    </row>
    <row r="41" spans="1:16" ht="15.75" x14ac:dyDescent="0.25">
      <c r="A41" s="26" t="s">
        <v>159</v>
      </c>
      <c r="B41" s="4">
        <v>166</v>
      </c>
      <c r="C41" s="5" t="s">
        <v>153</v>
      </c>
      <c r="D41" s="5" t="s">
        <v>19</v>
      </c>
      <c r="E41" s="5" t="s">
        <v>154</v>
      </c>
      <c r="F41" s="5"/>
      <c r="G41" s="5" t="s">
        <v>20</v>
      </c>
      <c r="H41" s="12">
        <v>45383</v>
      </c>
      <c r="I41" s="13">
        <v>45747</v>
      </c>
      <c r="J41" s="12">
        <v>45747</v>
      </c>
      <c r="K41" s="5" t="s">
        <v>155</v>
      </c>
      <c r="L41" s="16">
        <v>16678</v>
      </c>
      <c r="M41" s="16">
        <v>16678</v>
      </c>
      <c r="N41" s="18">
        <f t="shared" si="1"/>
        <v>1</v>
      </c>
      <c r="O41" s="15" t="b">
        <v>1</v>
      </c>
      <c r="P41" s="1"/>
    </row>
    <row r="42" spans="1:16" ht="15.75" x14ac:dyDescent="0.25">
      <c r="A42" s="26" t="s">
        <v>160</v>
      </c>
      <c r="B42" s="4">
        <v>171</v>
      </c>
      <c r="C42" s="5" t="s">
        <v>161</v>
      </c>
      <c r="D42" s="5" t="s">
        <v>19</v>
      </c>
      <c r="E42" s="5" t="s">
        <v>140</v>
      </c>
      <c r="F42" s="5"/>
      <c r="G42" s="5" t="s">
        <v>20</v>
      </c>
      <c r="H42" s="12">
        <v>45078</v>
      </c>
      <c r="I42" s="13">
        <v>46904</v>
      </c>
      <c r="J42" s="14"/>
      <c r="K42" s="15"/>
      <c r="L42" s="16">
        <v>53805</v>
      </c>
      <c r="M42" s="16">
        <v>10761</v>
      </c>
      <c r="N42" s="18">
        <f t="shared" si="1"/>
        <v>5</v>
      </c>
      <c r="O42" s="15" t="b">
        <v>1</v>
      </c>
      <c r="P42" s="1"/>
    </row>
    <row r="43" spans="1:16" ht="15.75" x14ac:dyDescent="0.25">
      <c r="A43" s="26" t="s">
        <v>162</v>
      </c>
      <c r="B43" s="24">
        <v>173</v>
      </c>
      <c r="C43" s="5" t="s">
        <v>163</v>
      </c>
      <c r="D43" s="5" t="s">
        <v>19</v>
      </c>
      <c r="E43" s="5" t="s">
        <v>164</v>
      </c>
      <c r="F43" s="5" t="s">
        <v>24</v>
      </c>
      <c r="G43" s="5" t="s">
        <v>20</v>
      </c>
      <c r="H43" s="12">
        <v>44652</v>
      </c>
      <c r="I43" s="13">
        <v>45901</v>
      </c>
      <c r="J43" s="12">
        <v>45992</v>
      </c>
      <c r="K43" s="34"/>
      <c r="L43" s="16">
        <v>33075</v>
      </c>
      <c r="M43" s="16">
        <v>9680.49</v>
      </c>
      <c r="N43" s="18">
        <f t="shared" si="1"/>
        <v>3.4166658919124964</v>
      </c>
      <c r="O43" s="15" t="b">
        <v>0</v>
      </c>
      <c r="P43" s="1"/>
    </row>
    <row r="44" spans="1:16" ht="15.75" x14ac:dyDescent="0.25">
      <c r="A44" s="26" t="s">
        <v>165</v>
      </c>
      <c r="B44" s="4">
        <v>178</v>
      </c>
      <c r="C44" s="5" t="s">
        <v>166</v>
      </c>
      <c r="D44" s="5" t="s">
        <v>19</v>
      </c>
      <c r="E44" s="5" t="s">
        <v>167</v>
      </c>
      <c r="F44" s="5"/>
      <c r="G44" s="5" t="s">
        <v>20</v>
      </c>
      <c r="H44" s="12">
        <v>44224</v>
      </c>
      <c r="I44" s="13">
        <v>45745</v>
      </c>
      <c r="J44" s="14"/>
      <c r="K44" s="5" t="s">
        <v>168</v>
      </c>
      <c r="L44" s="16">
        <v>26792</v>
      </c>
      <c r="M44" s="16">
        <v>6430.08</v>
      </c>
      <c r="N44" s="18">
        <f t="shared" si="1"/>
        <v>4.166666666666667</v>
      </c>
      <c r="O44" s="15" t="b">
        <v>0</v>
      </c>
      <c r="P44" s="1"/>
    </row>
    <row r="45" spans="1:16" ht="15.75" x14ac:dyDescent="0.25">
      <c r="A45" s="26" t="s">
        <v>169</v>
      </c>
      <c r="B45" s="4">
        <v>180</v>
      </c>
      <c r="C45" s="5" t="s">
        <v>170</v>
      </c>
      <c r="D45" s="5" t="s">
        <v>19</v>
      </c>
      <c r="E45" s="5" t="s">
        <v>171</v>
      </c>
      <c r="F45" s="5"/>
      <c r="G45" s="5" t="s">
        <v>20</v>
      </c>
      <c r="H45" s="12">
        <v>45107</v>
      </c>
      <c r="I45" s="13">
        <v>46567</v>
      </c>
      <c r="J45" s="14"/>
      <c r="K45" s="15"/>
      <c r="L45" s="16">
        <v>21000</v>
      </c>
      <c r="M45" s="16">
        <v>5250</v>
      </c>
      <c r="N45" s="18">
        <f t="shared" si="1"/>
        <v>4</v>
      </c>
      <c r="O45" s="15" t="b">
        <v>0</v>
      </c>
      <c r="P45" s="1"/>
    </row>
    <row r="46" spans="1:16" ht="15.75" x14ac:dyDescent="0.25">
      <c r="A46" s="26" t="s">
        <v>172</v>
      </c>
      <c r="B46" s="24">
        <v>176</v>
      </c>
      <c r="C46" s="5" t="s">
        <v>173</v>
      </c>
      <c r="D46" s="5" t="s">
        <v>19</v>
      </c>
      <c r="E46" s="5" t="s">
        <v>174</v>
      </c>
      <c r="F46" s="5" t="s">
        <v>175</v>
      </c>
      <c r="G46" s="5" t="s">
        <v>176</v>
      </c>
      <c r="H46" s="12">
        <v>45474</v>
      </c>
      <c r="I46" s="13">
        <v>45838</v>
      </c>
      <c r="J46" s="12">
        <v>45838</v>
      </c>
      <c r="K46" s="34"/>
      <c r="L46" s="16">
        <v>7488</v>
      </c>
      <c r="M46" s="16">
        <v>7488</v>
      </c>
      <c r="N46" s="18">
        <f t="shared" si="1"/>
        <v>1</v>
      </c>
      <c r="O46" s="15" t="b">
        <v>0</v>
      </c>
      <c r="P46" s="1"/>
    </row>
    <row r="47" spans="1:16" ht="15.75" x14ac:dyDescent="0.25">
      <c r="A47" s="26" t="s">
        <v>177</v>
      </c>
      <c r="B47" s="24">
        <v>155</v>
      </c>
      <c r="C47" s="5" t="s">
        <v>178</v>
      </c>
      <c r="D47" s="5" t="s">
        <v>19</v>
      </c>
      <c r="E47" s="5" t="s">
        <v>92</v>
      </c>
      <c r="F47" s="5" t="s">
        <v>24</v>
      </c>
      <c r="G47" s="5" t="s">
        <v>20</v>
      </c>
      <c r="H47" s="12">
        <v>44986</v>
      </c>
      <c r="I47" s="13">
        <v>46081</v>
      </c>
      <c r="J47" s="12">
        <v>46081</v>
      </c>
      <c r="K47" s="34"/>
      <c r="L47" s="16">
        <v>89914</v>
      </c>
      <c r="M47" s="16">
        <v>29971.33</v>
      </c>
      <c r="N47" s="18">
        <f t="shared" si="1"/>
        <v>3.0000003336521934</v>
      </c>
      <c r="O47" s="15" t="b">
        <v>0</v>
      </c>
      <c r="P47" s="1"/>
    </row>
    <row r="48" spans="1:16" ht="15.75" x14ac:dyDescent="0.25">
      <c r="A48" s="26" t="s">
        <v>179</v>
      </c>
      <c r="B48" s="4">
        <v>185</v>
      </c>
      <c r="C48" s="5" t="s">
        <v>180</v>
      </c>
      <c r="D48" s="5" t="s">
        <v>19</v>
      </c>
      <c r="E48" s="5" t="s">
        <v>152</v>
      </c>
      <c r="F48" s="5"/>
      <c r="G48" s="5" t="s">
        <v>20</v>
      </c>
      <c r="H48" s="12">
        <v>45261</v>
      </c>
      <c r="I48" s="13">
        <v>46356</v>
      </c>
      <c r="J48" s="12">
        <v>46721</v>
      </c>
      <c r="K48" s="15"/>
      <c r="L48" s="16">
        <v>12150</v>
      </c>
      <c r="M48" s="16">
        <v>4050</v>
      </c>
      <c r="N48" s="18">
        <f t="shared" si="1"/>
        <v>3</v>
      </c>
      <c r="O48" s="15" t="b">
        <v>0</v>
      </c>
      <c r="P48" s="1"/>
    </row>
    <row r="49" spans="1:16" ht="15.75" x14ac:dyDescent="0.25">
      <c r="A49" s="26" t="s">
        <v>181</v>
      </c>
      <c r="B49" s="4">
        <v>190</v>
      </c>
      <c r="C49" s="5" t="s">
        <v>182</v>
      </c>
      <c r="D49" s="5" t="s">
        <v>19</v>
      </c>
      <c r="E49" s="5" t="s">
        <v>183</v>
      </c>
      <c r="F49" s="5"/>
      <c r="G49" s="5" t="s">
        <v>20</v>
      </c>
      <c r="H49" s="12">
        <v>43983</v>
      </c>
      <c r="I49" s="13">
        <v>45077</v>
      </c>
      <c r="J49" s="14"/>
      <c r="K49" s="5" t="s">
        <v>182</v>
      </c>
      <c r="L49" s="16">
        <v>1222.5</v>
      </c>
      <c r="M49" s="16">
        <v>407.5</v>
      </c>
      <c r="N49" s="18">
        <f t="shared" si="1"/>
        <v>3</v>
      </c>
      <c r="O49" s="15" t="b">
        <v>0</v>
      </c>
      <c r="P49" s="1"/>
    </row>
    <row r="50" spans="1:16" ht="15.75" x14ac:dyDescent="0.25">
      <c r="A50" s="26" t="s">
        <v>185</v>
      </c>
      <c r="B50" s="4">
        <v>193</v>
      </c>
      <c r="C50" s="5" t="s">
        <v>186</v>
      </c>
      <c r="D50" s="5" t="s">
        <v>19</v>
      </c>
      <c r="E50" s="5" t="s">
        <v>187</v>
      </c>
      <c r="F50" s="5"/>
      <c r="G50" s="5" t="s">
        <v>20</v>
      </c>
      <c r="H50" s="12">
        <v>45261</v>
      </c>
      <c r="I50" s="13">
        <v>45626</v>
      </c>
      <c r="J50" s="12">
        <v>45991</v>
      </c>
      <c r="K50" s="15"/>
      <c r="L50" s="16">
        <v>0</v>
      </c>
      <c r="M50" s="16">
        <v>0</v>
      </c>
      <c r="N50" s="18" t="e">
        <f t="shared" si="1"/>
        <v>#DIV/0!</v>
      </c>
      <c r="O50" s="15" t="b">
        <v>1</v>
      </c>
      <c r="P50" s="1"/>
    </row>
    <row r="51" spans="1:16" ht="15.75" x14ac:dyDescent="0.25">
      <c r="A51" s="26" t="s">
        <v>188</v>
      </c>
      <c r="B51" s="4">
        <v>194</v>
      </c>
      <c r="C51" s="5" t="s">
        <v>189</v>
      </c>
      <c r="D51" s="5" t="s">
        <v>19</v>
      </c>
      <c r="E51" s="5" t="s">
        <v>184</v>
      </c>
      <c r="F51" s="5"/>
      <c r="G51" s="5" t="s">
        <v>20</v>
      </c>
      <c r="H51" s="12">
        <v>44501</v>
      </c>
      <c r="I51" s="13">
        <v>47057</v>
      </c>
      <c r="J51" s="14"/>
      <c r="K51" s="15"/>
      <c r="L51" s="16">
        <v>0</v>
      </c>
      <c r="M51" s="16">
        <v>0</v>
      </c>
      <c r="N51" s="18" t="e">
        <f t="shared" si="1"/>
        <v>#DIV/0!</v>
      </c>
      <c r="O51" s="15" t="b">
        <v>1</v>
      </c>
      <c r="P51" s="1"/>
    </row>
    <row r="52" spans="1:16" ht="15.75" x14ac:dyDescent="0.25">
      <c r="A52" s="26" t="s">
        <v>190</v>
      </c>
      <c r="B52" s="4">
        <v>196</v>
      </c>
      <c r="C52" s="5" t="s">
        <v>191</v>
      </c>
      <c r="D52" s="5" t="s">
        <v>19</v>
      </c>
      <c r="E52" s="5" t="s">
        <v>192</v>
      </c>
      <c r="F52" s="5"/>
      <c r="G52" s="5" t="s">
        <v>20</v>
      </c>
      <c r="H52" s="12">
        <v>45537</v>
      </c>
      <c r="I52" s="13">
        <v>45545</v>
      </c>
      <c r="J52" s="14"/>
      <c r="K52" s="15"/>
      <c r="L52" s="16">
        <v>35985.75</v>
      </c>
      <c r="M52" s="17" t="s">
        <v>15</v>
      </c>
      <c r="N52" s="18" t="e">
        <f t="shared" si="1"/>
        <v>#VALUE!</v>
      </c>
      <c r="O52" s="15" t="b">
        <v>0</v>
      </c>
      <c r="P52" s="1"/>
    </row>
    <row r="53" spans="1:16" ht="15.75" x14ac:dyDescent="0.25">
      <c r="A53" s="26" t="s">
        <v>193</v>
      </c>
      <c r="B53" s="4">
        <v>197</v>
      </c>
      <c r="C53" s="5" t="s">
        <v>194</v>
      </c>
      <c r="D53" s="5" t="s">
        <v>19</v>
      </c>
      <c r="E53" s="5" t="s">
        <v>195</v>
      </c>
      <c r="F53" s="5"/>
      <c r="G53" s="5" t="s">
        <v>20</v>
      </c>
      <c r="H53" s="12">
        <v>45537</v>
      </c>
      <c r="I53" s="13">
        <v>45545</v>
      </c>
      <c r="J53" s="14"/>
      <c r="K53" s="15"/>
      <c r="L53" s="16">
        <v>22445</v>
      </c>
      <c r="M53" s="17" t="s">
        <v>15</v>
      </c>
      <c r="N53" s="18" t="e">
        <f t="shared" si="1"/>
        <v>#VALUE!</v>
      </c>
      <c r="O53" s="15" t="b">
        <v>0</v>
      </c>
      <c r="P53" s="1"/>
    </row>
    <row r="54" spans="1:16" ht="15.75" x14ac:dyDescent="0.25">
      <c r="A54" s="26" t="s">
        <v>196</v>
      </c>
      <c r="B54" s="4">
        <v>198</v>
      </c>
      <c r="C54" s="5" t="s">
        <v>197</v>
      </c>
      <c r="D54" s="5" t="s">
        <v>19</v>
      </c>
      <c r="E54" s="5" t="s">
        <v>198</v>
      </c>
      <c r="F54" s="5"/>
      <c r="G54" s="5" t="s">
        <v>20</v>
      </c>
      <c r="H54" s="12">
        <v>45537</v>
      </c>
      <c r="I54" s="13">
        <v>45545</v>
      </c>
      <c r="J54" s="14"/>
      <c r="K54" s="15"/>
      <c r="L54" s="16">
        <v>26279.19</v>
      </c>
      <c r="M54" s="17" t="s">
        <v>15</v>
      </c>
      <c r="N54" s="18" t="e">
        <f t="shared" si="1"/>
        <v>#VALUE!</v>
      </c>
      <c r="O54" s="15" t="b">
        <v>0</v>
      </c>
      <c r="P54" s="1"/>
    </row>
    <row r="55" spans="1:16" ht="15.75" x14ac:dyDescent="0.25">
      <c r="A55" s="26" t="s">
        <v>202</v>
      </c>
      <c r="B55" s="4">
        <v>204</v>
      </c>
      <c r="C55" s="5" t="s">
        <v>203</v>
      </c>
      <c r="D55" s="5" t="s">
        <v>19</v>
      </c>
      <c r="E55" s="5" t="s">
        <v>47</v>
      </c>
      <c r="F55" s="5"/>
      <c r="G55" s="5" t="s">
        <v>83</v>
      </c>
      <c r="H55" s="12">
        <v>44228</v>
      </c>
      <c r="I55" s="13">
        <v>45688</v>
      </c>
      <c r="J55" s="12">
        <v>46783</v>
      </c>
      <c r="K55" s="5" t="s">
        <v>204</v>
      </c>
      <c r="L55" s="16">
        <v>167922</v>
      </c>
      <c r="M55" s="16">
        <v>41980.5</v>
      </c>
      <c r="N55" s="18">
        <f t="shared" si="1"/>
        <v>4</v>
      </c>
      <c r="O55" s="15" t="b">
        <v>1</v>
      </c>
      <c r="P55" s="1"/>
    </row>
    <row r="56" spans="1:16" s="11" customFormat="1" ht="15.75" x14ac:dyDescent="0.25">
      <c r="A56" s="26" t="s">
        <v>205</v>
      </c>
      <c r="B56" s="4">
        <v>207</v>
      </c>
      <c r="C56" s="5" t="s">
        <v>199</v>
      </c>
      <c r="D56" s="5" t="s">
        <v>19</v>
      </c>
      <c r="E56" s="5" t="s">
        <v>200</v>
      </c>
      <c r="F56" s="5"/>
      <c r="G56" s="5" t="s">
        <v>20</v>
      </c>
      <c r="H56" s="12">
        <v>45383</v>
      </c>
      <c r="I56" s="13">
        <v>46477</v>
      </c>
      <c r="J56" s="12">
        <v>46477</v>
      </c>
      <c r="K56" s="5" t="s">
        <v>201</v>
      </c>
      <c r="L56" s="16">
        <v>75420</v>
      </c>
      <c r="M56" s="16">
        <v>25140</v>
      </c>
      <c r="N56" s="18">
        <f t="shared" si="1"/>
        <v>3</v>
      </c>
      <c r="O56" s="15" t="b">
        <v>1</v>
      </c>
      <c r="P56" s="10"/>
    </row>
    <row r="57" spans="1:16" s="11" customFormat="1" ht="15.75" x14ac:dyDescent="0.25">
      <c r="A57" s="26" t="s">
        <v>206</v>
      </c>
      <c r="B57" s="24">
        <v>227</v>
      </c>
      <c r="C57" s="5" t="s">
        <v>207</v>
      </c>
      <c r="D57" s="5" t="s">
        <v>19</v>
      </c>
      <c r="E57" s="5" t="s">
        <v>208</v>
      </c>
      <c r="F57" s="5" t="s">
        <v>24</v>
      </c>
      <c r="G57" s="5" t="s">
        <v>20</v>
      </c>
      <c r="H57" s="12">
        <v>45427</v>
      </c>
      <c r="I57" s="13">
        <v>45792</v>
      </c>
      <c r="J57" s="12">
        <v>45823</v>
      </c>
      <c r="K57" s="34"/>
      <c r="L57" s="16">
        <v>2100</v>
      </c>
      <c r="M57" s="16">
        <v>2100</v>
      </c>
      <c r="N57" s="18">
        <f t="shared" si="1"/>
        <v>1</v>
      </c>
      <c r="O57" s="15" t="b">
        <v>1</v>
      </c>
      <c r="P57" s="10"/>
    </row>
    <row r="58" spans="1:16" ht="15.75" x14ac:dyDescent="0.25">
      <c r="A58" s="26" t="s">
        <v>209</v>
      </c>
      <c r="B58" s="4">
        <v>211</v>
      </c>
      <c r="C58" s="5" t="s">
        <v>210</v>
      </c>
      <c r="D58" s="5" t="s">
        <v>19</v>
      </c>
      <c r="E58" s="5" t="s">
        <v>211</v>
      </c>
      <c r="F58" s="5"/>
      <c r="G58" s="5" t="s">
        <v>20</v>
      </c>
      <c r="H58" s="12">
        <v>45435</v>
      </c>
      <c r="I58" s="13">
        <v>46531</v>
      </c>
      <c r="J58" s="14"/>
      <c r="K58" s="15"/>
      <c r="L58" s="16">
        <v>38659.14</v>
      </c>
      <c r="M58" s="16">
        <v>12886.38</v>
      </c>
      <c r="N58" s="18">
        <f t="shared" si="1"/>
        <v>3</v>
      </c>
      <c r="O58" s="15" t="b">
        <v>0</v>
      </c>
      <c r="P58" s="1"/>
    </row>
    <row r="59" spans="1:16" ht="15.75" x14ac:dyDescent="0.25">
      <c r="A59" s="26" t="s">
        <v>212</v>
      </c>
      <c r="B59" s="24">
        <v>210</v>
      </c>
      <c r="C59" s="5" t="s">
        <v>213</v>
      </c>
      <c r="D59" s="5" t="s">
        <v>19</v>
      </c>
      <c r="E59" s="5" t="s">
        <v>214</v>
      </c>
      <c r="F59" s="5" t="s">
        <v>24</v>
      </c>
      <c r="G59" s="5" t="s">
        <v>20</v>
      </c>
      <c r="H59" s="12">
        <v>45474</v>
      </c>
      <c r="I59" s="13">
        <v>45838</v>
      </c>
      <c r="J59" s="12">
        <v>45838</v>
      </c>
      <c r="K59" s="34"/>
      <c r="L59" s="16">
        <v>13430</v>
      </c>
      <c r="M59" s="16">
        <v>13430</v>
      </c>
      <c r="N59" s="18">
        <f t="shared" si="1"/>
        <v>1</v>
      </c>
      <c r="O59" s="15" t="b">
        <v>0</v>
      </c>
      <c r="P59" s="1"/>
    </row>
    <row r="60" spans="1:16" s="11" customFormat="1" ht="15.75" x14ac:dyDescent="0.25">
      <c r="A60" s="26" t="s">
        <v>215</v>
      </c>
      <c r="B60" s="24">
        <v>219</v>
      </c>
      <c r="C60" s="5" t="s">
        <v>216</v>
      </c>
      <c r="D60" s="5" t="s">
        <v>19</v>
      </c>
      <c r="E60" s="5" t="s">
        <v>217</v>
      </c>
      <c r="F60" s="5" t="s">
        <v>24</v>
      </c>
      <c r="G60" s="5" t="s">
        <v>20</v>
      </c>
      <c r="H60" s="12">
        <v>45443</v>
      </c>
      <c r="I60" s="13">
        <v>45807</v>
      </c>
      <c r="J60" s="14"/>
      <c r="K60" s="34"/>
      <c r="L60" s="16">
        <v>8114.4</v>
      </c>
      <c r="M60" s="16">
        <v>8114.4</v>
      </c>
      <c r="N60" s="18">
        <f t="shared" si="1"/>
        <v>1</v>
      </c>
      <c r="O60" s="15" t="b">
        <v>0</v>
      </c>
      <c r="P60" s="10"/>
    </row>
    <row r="61" spans="1:16" ht="15.75" x14ac:dyDescent="0.25">
      <c r="A61" s="26" t="s">
        <v>218</v>
      </c>
      <c r="B61" s="24">
        <v>217</v>
      </c>
      <c r="C61" s="5" t="s">
        <v>219</v>
      </c>
      <c r="D61" s="5" t="s">
        <v>19</v>
      </c>
      <c r="E61" s="5" t="s">
        <v>220</v>
      </c>
      <c r="F61" s="5" t="s">
        <v>24</v>
      </c>
      <c r="G61" s="5" t="s">
        <v>20</v>
      </c>
      <c r="H61" s="12">
        <v>44438</v>
      </c>
      <c r="I61" s="13">
        <v>45899</v>
      </c>
      <c r="J61" s="12">
        <v>45899</v>
      </c>
      <c r="K61" s="34"/>
      <c r="L61" s="16">
        <v>36000</v>
      </c>
      <c r="M61" s="16">
        <v>9000</v>
      </c>
      <c r="N61" s="18">
        <f t="shared" si="1"/>
        <v>4</v>
      </c>
      <c r="O61" s="15" t="b">
        <v>0</v>
      </c>
      <c r="P61" s="1"/>
    </row>
    <row r="62" spans="1:16" ht="15.75" x14ac:dyDescent="0.25">
      <c r="A62" s="26" t="s">
        <v>221</v>
      </c>
      <c r="B62" s="4">
        <v>221</v>
      </c>
      <c r="C62" s="5" t="s">
        <v>222</v>
      </c>
      <c r="D62" s="5" t="s">
        <v>19</v>
      </c>
      <c r="E62" s="5" t="s">
        <v>223</v>
      </c>
      <c r="F62" s="5"/>
      <c r="G62" s="5" t="s">
        <v>176</v>
      </c>
      <c r="H62" s="12">
        <v>45383</v>
      </c>
      <c r="I62" s="13">
        <v>45747</v>
      </c>
      <c r="J62" s="12">
        <v>46843</v>
      </c>
      <c r="K62" s="5" t="s">
        <v>224</v>
      </c>
      <c r="L62" s="16">
        <v>7000</v>
      </c>
      <c r="M62" s="16">
        <v>7000</v>
      </c>
      <c r="N62" s="18">
        <f t="shared" si="1"/>
        <v>1</v>
      </c>
      <c r="O62" s="15" t="b">
        <v>0</v>
      </c>
      <c r="P62" s="1"/>
    </row>
    <row r="63" spans="1:16" ht="15.75" x14ac:dyDescent="0.25">
      <c r="A63" s="26" t="s">
        <v>225</v>
      </c>
      <c r="B63" s="4">
        <v>222</v>
      </c>
      <c r="C63" s="5" t="s">
        <v>226</v>
      </c>
      <c r="D63" s="5" t="s">
        <v>19</v>
      </c>
      <c r="E63" s="5" t="s">
        <v>214</v>
      </c>
      <c r="F63" s="5"/>
      <c r="G63" s="5" t="s">
        <v>20</v>
      </c>
      <c r="H63" s="12">
        <v>45383</v>
      </c>
      <c r="I63" s="13">
        <v>46477</v>
      </c>
      <c r="J63" s="14"/>
      <c r="K63" s="15"/>
      <c r="L63" s="16">
        <v>9660</v>
      </c>
      <c r="M63" s="16">
        <v>3220</v>
      </c>
      <c r="N63" s="18">
        <f t="shared" si="1"/>
        <v>3</v>
      </c>
      <c r="O63" s="15" t="b">
        <v>0</v>
      </c>
      <c r="P63" s="1"/>
    </row>
    <row r="64" spans="1:16" ht="15.75" x14ac:dyDescent="0.25">
      <c r="A64" s="26" t="s">
        <v>227</v>
      </c>
      <c r="B64" s="4">
        <v>225</v>
      </c>
      <c r="C64" s="5" t="s">
        <v>228</v>
      </c>
      <c r="D64" s="5" t="s">
        <v>19</v>
      </c>
      <c r="E64" s="5" t="s">
        <v>229</v>
      </c>
      <c r="F64" s="5"/>
      <c r="G64" s="5" t="s">
        <v>20</v>
      </c>
      <c r="H64" s="12">
        <v>44044</v>
      </c>
      <c r="I64" s="13">
        <v>44773</v>
      </c>
      <c r="J64" s="14"/>
      <c r="K64" s="15"/>
      <c r="L64" s="16">
        <v>4330</v>
      </c>
      <c r="M64" s="16">
        <v>2165</v>
      </c>
      <c r="N64" s="18">
        <f t="shared" si="1"/>
        <v>2</v>
      </c>
      <c r="O64" s="15" t="b">
        <v>0</v>
      </c>
      <c r="P64" s="1"/>
    </row>
    <row r="65" spans="1:16" ht="15.75" x14ac:dyDescent="0.25">
      <c r="A65" s="26" t="s">
        <v>230</v>
      </c>
      <c r="B65" s="24">
        <v>223</v>
      </c>
      <c r="C65" s="5" t="s">
        <v>231</v>
      </c>
      <c r="D65" s="5" t="s">
        <v>19</v>
      </c>
      <c r="E65" s="5" t="s">
        <v>232</v>
      </c>
      <c r="F65" s="5" t="s">
        <v>24</v>
      </c>
      <c r="G65" s="5" t="s">
        <v>20</v>
      </c>
      <c r="H65" s="12">
        <v>45450</v>
      </c>
      <c r="I65" s="13">
        <v>45814</v>
      </c>
      <c r="J65" s="12">
        <v>45814</v>
      </c>
      <c r="K65" s="34"/>
      <c r="L65" s="16">
        <v>2640</v>
      </c>
      <c r="M65" s="16">
        <v>2640</v>
      </c>
      <c r="N65" s="18">
        <f t="shared" si="1"/>
        <v>1</v>
      </c>
      <c r="O65" s="15" t="b">
        <v>0</v>
      </c>
      <c r="P65" s="1"/>
    </row>
    <row r="66" spans="1:16" s="11" customFormat="1" ht="15.75" x14ac:dyDescent="0.25">
      <c r="A66" s="26" t="s">
        <v>233</v>
      </c>
      <c r="B66" s="4">
        <v>230</v>
      </c>
      <c r="C66" s="5" t="s">
        <v>234</v>
      </c>
      <c r="D66" s="5" t="s">
        <v>19</v>
      </c>
      <c r="E66" s="5" t="s">
        <v>99</v>
      </c>
      <c r="F66" s="5"/>
      <c r="G66" s="5" t="s">
        <v>20</v>
      </c>
      <c r="H66" s="12">
        <v>45017</v>
      </c>
      <c r="I66" s="13">
        <v>45747</v>
      </c>
      <c r="J66" s="12">
        <v>46477</v>
      </c>
      <c r="K66" s="15"/>
      <c r="L66" s="16">
        <v>270000</v>
      </c>
      <c r="M66" s="16">
        <v>135000</v>
      </c>
      <c r="N66" s="18">
        <f t="shared" si="1"/>
        <v>2</v>
      </c>
      <c r="O66" s="15" t="b">
        <v>0</v>
      </c>
      <c r="P66" s="10"/>
    </row>
    <row r="67" spans="1:16" s="11" customFormat="1" ht="15.75" x14ac:dyDescent="0.25">
      <c r="A67" s="26" t="s">
        <v>235</v>
      </c>
      <c r="B67" s="4">
        <v>233</v>
      </c>
      <c r="C67" s="5" t="s">
        <v>236</v>
      </c>
      <c r="D67" s="5" t="s">
        <v>19</v>
      </c>
      <c r="E67" s="5" t="s">
        <v>237</v>
      </c>
      <c r="F67" s="5"/>
      <c r="G67" s="5" t="s">
        <v>20</v>
      </c>
      <c r="H67" s="12">
        <v>45017</v>
      </c>
      <c r="I67" s="13">
        <v>45747</v>
      </c>
      <c r="J67" s="14"/>
      <c r="K67" s="15"/>
      <c r="L67" s="16">
        <v>78008</v>
      </c>
      <c r="M67" s="16">
        <v>39004</v>
      </c>
      <c r="N67" s="18">
        <f t="shared" si="1"/>
        <v>2</v>
      </c>
      <c r="O67" s="15" t="b">
        <v>1</v>
      </c>
      <c r="P67" s="10"/>
    </row>
    <row r="68" spans="1:16" ht="15.75" x14ac:dyDescent="0.25">
      <c r="A68" s="26" t="s">
        <v>238</v>
      </c>
      <c r="B68" s="4">
        <v>240</v>
      </c>
      <c r="C68" s="5" t="s">
        <v>239</v>
      </c>
      <c r="D68" s="5" t="s">
        <v>19</v>
      </c>
      <c r="E68" s="5" t="s">
        <v>103</v>
      </c>
      <c r="F68" s="5"/>
      <c r="G68" s="5" t="s">
        <v>20</v>
      </c>
      <c r="H68" s="12">
        <v>45383</v>
      </c>
      <c r="I68" s="13">
        <v>45747</v>
      </c>
      <c r="J68" s="14"/>
      <c r="K68" s="15"/>
      <c r="L68" s="16">
        <v>24254.240000000002</v>
      </c>
      <c r="M68" s="16">
        <v>24254.240000000002</v>
      </c>
      <c r="N68" s="18">
        <f t="shared" si="1"/>
        <v>1</v>
      </c>
      <c r="O68" s="15" t="b">
        <v>0</v>
      </c>
      <c r="P68" s="1"/>
    </row>
    <row r="69" spans="1:16" ht="15.75" x14ac:dyDescent="0.25">
      <c r="A69" s="26" t="s">
        <v>243</v>
      </c>
      <c r="B69" s="4">
        <v>245</v>
      </c>
      <c r="C69" s="5" t="s">
        <v>244</v>
      </c>
      <c r="D69" s="5" t="s">
        <v>19</v>
      </c>
      <c r="E69" s="5" t="s">
        <v>102</v>
      </c>
      <c r="F69" s="5"/>
      <c r="G69" s="5" t="s">
        <v>20</v>
      </c>
      <c r="H69" s="12">
        <v>44652</v>
      </c>
      <c r="I69" s="13">
        <v>45747</v>
      </c>
      <c r="J69" s="12">
        <v>46843</v>
      </c>
      <c r="K69" s="15"/>
      <c r="L69" s="16">
        <v>52700</v>
      </c>
      <c r="M69" s="16">
        <v>17566.669999999998</v>
      </c>
      <c r="N69" s="18">
        <f t="shared" si="1"/>
        <v>2.9999994307401461</v>
      </c>
      <c r="O69" s="15" t="b">
        <v>1</v>
      </c>
      <c r="P69" s="1"/>
    </row>
    <row r="70" spans="1:16" ht="94.5" x14ac:dyDescent="0.25">
      <c r="A70" s="27" t="s">
        <v>245</v>
      </c>
      <c r="B70" s="24">
        <v>258</v>
      </c>
      <c r="C70" s="9" t="s">
        <v>240</v>
      </c>
      <c r="D70" s="9" t="s">
        <v>19</v>
      </c>
      <c r="E70" s="9" t="s">
        <v>241</v>
      </c>
      <c r="F70" s="9" t="s">
        <v>24</v>
      </c>
      <c r="G70" s="9" t="s">
        <v>20</v>
      </c>
      <c r="H70" s="19">
        <v>44927</v>
      </c>
      <c r="I70" s="20">
        <v>46023</v>
      </c>
      <c r="J70" s="19">
        <v>46023</v>
      </c>
      <c r="K70" s="36" t="s">
        <v>242</v>
      </c>
      <c r="L70" s="21">
        <v>28677.78</v>
      </c>
      <c r="M70" s="21">
        <v>9559.26</v>
      </c>
      <c r="N70" s="22">
        <f t="shared" si="1"/>
        <v>3</v>
      </c>
      <c r="O70" s="23" t="b">
        <v>1</v>
      </c>
      <c r="P70" s="1"/>
    </row>
    <row r="71" spans="1:16" ht="15.75" x14ac:dyDescent="0.25">
      <c r="A71" s="26" t="s">
        <v>247</v>
      </c>
      <c r="B71" s="4">
        <v>252</v>
      </c>
      <c r="C71" s="5" t="s">
        <v>248</v>
      </c>
      <c r="D71" s="5" t="s">
        <v>19</v>
      </c>
      <c r="E71" s="5" t="s">
        <v>246</v>
      </c>
      <c r="F71" s="5"/>
      <c r="G71" s="5" t="s">
        <v>20</v>
      </c>
      <c r="H71" s="12">
        <v>44992</v>
      </c>
      <c r="I71" s="13">
        <v>45722</v>
      </c>
      <c r="J71" s="14"/>
      <c r="K71" s="15"/>
      <c r="L71" s="16">
        <v>24509</v>
      </c>
      <c r="M71" s="16">
        <v>12254.5</v>
      </c>
      <c r="N71" s="18">
        <f t="shared" ref="N71:N134" si="2">L71/M71</f>
        <v>2</v>
      </c>
      <c r="O71" s="15" t="b">
        <v>0</v>
      </c>
      <c r="P71" s="1"/>
    </row>
    <row r="72" spans="1:16" ht="94.5" x14ac:dyDescent="0.25">
      <c r="A72" s="27" t="s">
        <v>249</v>
      </c>
      <c r="B72" s="24">
        <v>269</v>
      </c>
      <c r="C72" s="9" t="s">
        <v>240</v>
      </c>
      <c r="D72" s="9" t="s">
        <v>19</v>
      </c>
      <c r="E72" s="9" t="s">
        <v>250</v>
      </c>
      <c r="F72" s="9" t="s">
        <v>24</v>
      </c>
      <c r="G72" s="9" t="s">
        <v>20</v>
      </c>
      <c r="H72" s="19">
        <v>44927</v>
      </c>
      <c r="I72" s="20">
        <v>46023</v>
      </c>
      <c r="J72" s="19">
        <v>46023</v>
      </c>
      <c r="K72" s="36" t="s">
        <v>242</v>
      </c>
      <c r="L72" s="21">
        <v>11363</v>
      </c>
      <c r="M72" s="21">
        <v>3787.67</v>
      </c>
      <c r="N72" s="22">
        <f t="shared" si="2"/>
        <v>2.9999973598544751</v>
      </c>
      <c r="O72" s="23" t="b">
        <v>1</v>
      </c>
      <c r="P72" s="1"/>
    </row>
    <row r="73" spans="1:16" ht="15.75" x14ac:dyDescent="0.25">
      <c r="A73" s="26" t="s">
        <v>251</v>
      </c>
      <c r="B73" s="4">
        <v>255</v>
      </c>
      <c r="C73" s="5" t="s">
        <v>252</v>
      </c>
      <c r="D73" s="5" t="s">
        <v>19</v>
      </c>
      <c r="E73" s="5" t="s">
        <v>253</v>
      </c>
      <c r="F73" s="5"/>
      <c r="G73" s="5" t="s">
        <v>20</v>
      </c>
      <c r="H73" s="12">
        <v>45383</v>
      </c>
      <c r="I73" s="13">
        <v>45747</v>
      </c>
      <c r="J73" s="14"/>
      <c r="K73" s="15"/>
      <c r="L73" s="16">
        <v>10000</v>
      </c>
      <c r="M73" s="16">
        <v>10000</v>
      </c>
      <c r="N73" s="18">
        <f t="shared" si="2"/>
        <v>1</v>
      </c>
      <c r="O73" s="15" t="b">
        <v>0</v>
      </c>
      <c r="P73" s="1"/>
    </row>
    <row r="74" spans="1:16" ht="15.75" x14ac:dyDescent="0.25">
      <c r="A74" s="26" t="s">
        <v>254</v>
      </c>
      <c r="B74" s="4">
        <v>261</v>
      </c>
      <c r="C74" s="5" t="s">
        <v>255</v>
      </c>
      <c r="D74" s="5" t="s">
        <v>19</v>
      </c>
      <c r="E74" s="5" t="s">
        <v>256</v>
      </c>
      <c r="F74" s="5"/>
      <c r="G74" s="5" t="s">
        <v>176</v>
      </c>
      <c r="H74" s="12">
        <v>45383</v>
      </c>
      <c r="I74" s="13">
        <v>46477</v>
      </c>
      <c r="J74" s="14"/>
      <c r="K74" s="15"/>
      <c r="L74" s="16">
        <v>22819</v>
      </c>
      <c r="M74" s="16">
        <v>7606.33</v>
      </c>
      <c r="N74" s="18">
        <f t="shared" si="2"/>
        <v>3.0000013146944715</v>
      </c>
      <c r="O74" s="15" t="b">
        <v>0</v>
      </c>
      <c r="P74" s="1"/>
    </row>
    <row r="75" spans="1:16" ht="15.75" x14ac:dyDescent="0.25">
      <c r="A75" s="26" t="s">
        <v>257</v>
      </c>
      <c r="B75" s="4">
        <v>263</v>
      </c>
      <c r="C75" s="5" t="s">
        <v>258</v>
      </c>
      <c r="D75" s="5" t="s">
        <v>19</v>
      </c>
      <c r="E75" s="5" t="s">
        <v>259</v>
      </c>
      <c r="F75" s="5"/>
      <c r="G75" s="5" t="s">
        <v>20</v>
      </c>
      <c r="H75" s="12">
        <v>45217</v>
      </c>
      <c r="I75" s="13">
        <v>45582</v>
      </c>
      <c r="J75" s="14"/>
      <c r="K75" s="15"/>
      <c r="L75" s="16">
        <v>6700</v>
      </c>
      <c r="M75" s="16">
        <v>6700</v>
      </c>
      <c r="N75" s="18">
        <f t="shared" si="2"/>
        <v>1</v>
      </c>
      <c r="O75" s="15" t="b">
        <v>0</v>
      </c>
      <c r="P75" s="1"/>
    </row>
    <row r="76" spans="1:16" ht="31.5" x14ac:dyDescent="0.25">
      <c r="A76" s="26" t="s">
        <v>260</v>
      </c>
      <c r="B76" s="24">
        <v>234</v>
      </c>
      <c r="C76" s="5" t="s">
        <v>261</v>
      </c>
      <c r="D76" s="5" t="s">
        <v>19</v>
      </c>
      <c r="E76" s="5" t="s">
        <v>262</v>
      </c>
      <c r="F76" s="5" t="s">
        <v>24</v>
      </c>
      <c r="G76" s="5" t="s">
        <v>20</v>
      </c>
      <c r="H76" s="12">
        <v>45324</v>
      </c>
      <c r="I76" s="13">
        <v>45748</v>
      </c>
      <c r="J76" s="12">
        <v>46113</v>
      </c>
      <c r="K76" s="35" t="s">
        <v>263</v>
      </c>
      <c r="L76" s="16">
        <v>34798.94</v>
      </c>
      <c r="M76" s="16">
        <v>29827.66</v>
      </c>
      <c r="N76" s="18">
        <f t="shared" si="2"/>
        <v>1.1666667784197622</v>
      </c>
      <c r="O76" s="15" t="b">
        <v>0</v>
      </c>
      <c r="P76" s="1"/>
    </row>
    <row r="77" spans="1:16" ht="47.25" x14ac:dyDescent="0.25">
      <c r="A77" s="26" t="s">
        <v>265</v>
      </c>
      <c r="B77" s="24">
        <v>242</v>
      </c>
      <c r="C77" s="5" t="s">
        <v>266</v>
      </c>
      <c r="D77" s="5" t="s">
        <v>19</v>
      </c>
      <c r="E77" s="5" t="s">
        <v>267</v>
      </c>
      <c r="F77" s="5" t="s">
        <v>24</v>
      </c>
      <c r="G77" s="5" t="s">
        <v>20</v>
      </c>
      <c r="H77" s="12">
        <v>45047</v>
      </c>
      <c r="I77" s="13">
        <v>45777</v>
      </c>
      <c r="J77" s="14"/>
      <c r="K77" s="35" t="s">
        <v>268</v>
      </c>
      <c r="L77" s="16">
        <v>46000</v>
      </c>
      <c r="M77" s="16">
        <v>23000</v>
      </c>
      <c r="N77" s="18">
        <f t="shared" si="2"/>
        <v>2</v>
      </c>
      <c r="O77" s="15" t="b">
        <v>0</v>
      </c>
      <c r="P77" s="1"/>
    </row>
    <row r="78" spans="1:16" ht="63" x14ac:dyDescent="0.25">
      <c r="A78" s="26" t="s">
        <v>271</v>
      </c>
      <c r="B78" s="24">
        <v>266</v>
      </c>
      <c r="C78" s="5" t="s">
        <v>272</v>
      </c>
      <c r="D78" s="5" t="s">
        <v>19</v>
      </c>
      <c r="E78" s="5" t="s">
        <v>134</v>
      </c>
      <c r="F78" s="5" t="s">
        <v>24</v>
      </c>
      <c r="G78" s="5" t="s">
        <v>176</v>
      </c>
      <c r="H78" s="12">
        <v>44805</v>
      </c>
      <c r="I78" s="13">
        <v>45900</v>
      </c>
      <c r="J78" s="12">
        <v>45900</v>
      </c>
      <c r="K78" s="35" t="s">
        <v>273</v>
      </c>
      <c r="L78" s="16">
        <v>13324</v>
      </c>
      <c r="M78" s="16">
        <v>4441.33</v>
      </c>
      <c r="N78" s="18">
        <f t="shared" si="2"/>
        <v>3.0000022515777931</v>
      </c>
      <c r="O78" s="15" t="b">
        <v>0</v>
      </c>
      <c r="P78" s="1"/>
    </row>
    <row r="79" spans="1:16" ht="15.75" x14ac:dyDescent="0.25">
      <c r="A79" s="26" t="s">
        <v>274</v>
      </c>
      <c r="B79" s="4">
        <v>276</v>
      </c>
      <c r="C79" s="5" t="s">
        <v>269</v>
      </c>
      <c r="D79" s="5" t="s">
        <v>19</v>
      </c>
      <c r="E79" s="5" t="s">
        <v>264</v>
      </c>
      <c r="F79" s="5"/>
      <c r="G79" s="5" t="s">
        <v>20</v>
      </c>
      <c r="H79" s="12">
        <v>45313</v>
      </c>
      <c r="I79" s="13">
        <v>45747</v>
      </c>
      <c r="J79" s="12">
        <v>45747</v>
      </c>
      <c r="K79" s="5" t="s">
        <v>270</v>
      </c>
      <c r="L79" s="16">
        <v>3300</v>
      </c>
      <c r="M79" s="16">
        <v>2828.57</v>
      </c>
      <c r="N79" s="18">
        <f t="shared" si="2"/>
        <v>1.1666672558925535</v>
      </c>
      <c r="O79" s="15" t="b">
        <v>1</v>
      </c>
      <c r="P79" s="1"/>
    </row>
    <row r="80" spans="1:16" ht="15.75" x14ac:dyDescent="0.25">
      <c r="A80" s="26" t="s">
        <v>275</v>
      </c>
      <c r="B80" s="4">
        <v>278</v>
      </c>
      <c r="C80" s="5" t="s">
        <v>276</v>
      </c>
      <c r="D80" s="5" t="s">
        <v>19</v>
      </c>
      <c r="E80" s="5" t="s">
        <v>277</v>
      </c>
      <c r="F80" s="5"/>
      <c r="G80" s="5" t="s">
        <v>20</v>
      </c>
      <c r="H80" s="12">
        <v>45339</v>
      </c>
      <c r="I80" s="13">
        <v>45704</v>
      </c>
      <c r="J80" s="14"/>
      <c r="K80" s="15"/>
      <c r="L80" s="16">
        <v>2500</v>
      </c>
      <c r="M80" s="16">
        <v>2500</v>
      </c>
      <c r="N80" s="18">
        <f t="shared" si="2"/>
        <v>1</v>
      </c>
      <c r="O80" s="15" t="b">
        <v>0</v>
      </c>
      <c r="P80" s="1"/>
    </row>
    <row r="81" spans="1:16" ht="15.75" x14ac:dyDescent="0.25">
      <c r="A81" s="26" t="s">
        <v>281</v>
      </c>
      <c r="B81" s="24">
        <v>287</v>
      </c>
      <c r="C81" s="5" t="s">
        <v>278</v>
      </c>
      <c r="D81" s="5" t="s">
        <v>19</v>
      </c>
      <c r="E81" s="5" t="s">
        <v>279</v>
      </c>
      <c r="F81" s="5" t="s">
        <v>24</v>
      </c>
      <c r="G81" s="5" t="s">
        <v>20</v>
      </c>
      <c r="H81" s="12">
        <v>45536</v>
      </c>
      <c r="I81" s="13">
        <v>45900</v>
      </c>
      <c r="J81" s="12">
        <v>46265</v>
      </c>
      <c r="K81" s="35" t="s">
        <v>280</v>
      </c>
      <c r="L81" s="16">
        <v>0</v>
      </c>
      <c r="M81" s="16">
        <v>0</v>
      </c>
      <c r="N81" s="18" t="e">
        <f t="shared" si="2"/>
        <v>#DIV/0!</v>
      </c>
      <c r="O81" s="15" t="b">
        <v>0</v>
      </c>
      <c r="P81" s="1"/>
    </row>
    <row r="82" spans="1:16" ht="15.75" x14ac:dyDescent="0.25">
      <c r="A82" s="26" t="s">
        <v>282</v>
      </c>
      <c r="B82" s="4">
        <v>289</v>
      </c>
      <c r="C82" s="5" t="s">
        <v>283</v>
      </c>
      <c r="D82" s="5" t="s">
        <v>19</v>
      </c>
      <c r="E82" s="5" t="s">
        <v>30</v>
      </c>
      <c r="F82" s="5"/>
      <c r="G82" s="5" t="s">
        <v>20</v>
      </c>
      <c r="H82" s="12">
        <v>45261</v>
      </c>
      <c r="I82" s="13">
        <v>45626</v>
      </c>
      <c r="J82" s="14"/>
      <c r="K82" s="15"/>
      <c r="L82" s="16">
        <v>500000</v>
      </c>
      <c r="M82" s="16">
        <v>500000</v>
      </c>
      <c r="N82" s="18">
        <f t="shared" si="2"/>
        <v>1</v>
      </c>
      <c r="O82" s="15" t="b">
        <v>0</v>
      </c>
      <c r="P82" s="1"/>
    </row>
    <row r="83" spans="1:16" ht="47.25" x14ac:dyDescent="0.25">
      <c r="A83" s="26" t="s">
        <v>284</v>
      </c>
      <c r="B83" s="24">
        <v>292</v>
      </c>
      <c r="C83" s="5" t="s">
        <v>285</v>
      </c>
      <c r="D83" s="5" t="s">
        <v>19</v>
      </c>
      <c r="E83" s="5" t="s">
        <v>286</v>
      </c>
      <c r="F83" s="5" t="s">
        <v>69</v>
      </c>
      <c r="G83" s="5" t="s">
        <v>20</v>
      </c>
      <c r="H83" s="12">
        <v>45421</v>
      </c>
      <c r="I83" s="13">
        <v>46150</v>
      </c>
      <c r="J83" s="14"/>
      <c r="K83" s="35" t="s">
        <v>287</v>
      </c>
      <c r="L83" s="16">
        <v>240000</v>
      </c>
      <c r="M83" s="16">
        <v>120000</v>
      </c>
      <c r="N83" s="18">
        <f t="shared" si="2"/>
        <v>2</v>
      </c>
      <c r="O83" s="15" t="b">
        <v>0</v>
      </c>
      <c r="P83" s="1"/>
    </row>
    <row r="84" spans="1:16" ht="15.75" x14ac:dyDescent="0.25">
      <c r="A84" s="26" t="s">
        <v>288</v>
      </c>
      <c r="B84" s="24">
        <v>297</v>
      </c>
      <c r="C84" s="5" t="s">
        <v>289</v>
      </c>
      <c r="D84" s="5" t="s">
        <v>19</v>
      </c>
      <c r="E84" s="5" t="s">
        <v>290</v>
      </c>
      <c r="F84" s="5" t="s">
        <v>24</v>
      </c>
      <c r="G84" s="5" t="s">
        <v>20</v>
      </c>
      <c r="H84" s="12">
        <v>45444</v>
      </c>
      <c r="I84" s="13">
        <v>45808</v>
      </c>
      <c r="J84" s="14"/>
      <c r="K84" s="34"/>
      <c r="L84" s="16">
        <v>26791.599999999999</v>
      </c>
      <c r="M84" s="16">
        <v>26791.599999999999</v>
      </c>
      <c r="N84" s="18">
        <f t="shared" si="2"/>
        <v>1</v>
      </c>
      <c r="O84" s="15" t="b">
        <v>0</v>
      </c>
      <c r="P84" s="1"/>
    </row>
    <row r="85" spans="1:16" ht="15.75" x14ac:dyDescent="0.25">
      <c r="A85" s="26" t="s">
        <v>291</v>
      </c>
      <c r="B85" s="24">
        <v>298</v>
      </c>
      <c r="C85" s="5" t="s">
        <v>292</v>
      </c>
      <c r="D85" s="5" t="s">
        <v>19</v>
      </c>
      <c r="E85" s="5" t="s">
        <v>293</v>
      </c>
      <c r="F85" s="5" t="s">
        <v>24</v>
      </c>
      <c r="G85" s="5" t="s">
        <v>20</v>
      </c>
      <c r="H85" s="12">
        <v>45017</v>
      </c>
      <c r="I85" s="13">
        <v>46112</v>
      </c>
      <c r="J85" s="14"/>
      <c r="K85" s="34"/>
      <c r="L85" s="16">
        <v>74637</v>
      </c>
      <c r="M85" s="16">
        <v>24879</v>
      </c>
      <c r="N85" s="18">
        <f t="shared" si="2"/>
        <v>3</v>
      </c>
      <c r="O85" s="15" t="b">
        <v>0</v>
      </c>
      <c r="P85" s="1"/>
    </row>
    <row r="86" spans="1:16" ht="15.75" x14ac:dyDescent="0.25">
      <c r="A86" s="26" t="s">
        <v>294</v>
      </c>
      <c r="B86" s="4">
        <v>300</v>
      </c>
      <c r="C86" s="5" t="s">
        <v>295</v>
      </c>
      <c r="D86" s="5" t="s">
        <v>19</v>
      </c>
      <c r="E86" s="5" t="s">
        <v>86</v>
      </c>
      <c r="F86" s="5"/>
      <c r="G86" s="5" t="s">
        <v>20</v>
      </c>
      <c r="H86" s="12">
        <v>43891</v>
      </c>
      <c r="I86" s="13">
        <v>45412</v>
      </c>
      <c r="J86" s="14"/>
      <c r="K86" s="15"/>
      <c r="L86" s="16">
        <v>85000</v>
      </c>
      <c r="M86" s="16">
        <v>20400</v>
      </c>
      <c r="N86" s="18">
        <f t="shared" si="2"/>
        <v>4.166666666666667</v>
      </c>
      <c r="O86" s="15" t="b">
        <v>0</v>
      </c>
      <c r="P86" s="1"/>
    </row>
    <row r="87" spans="1:16" ht="15.75" x14ac:dyDescent="0.25">
      <c r="A87" s="26" t="s">
        <v>296</v>
      </c>
      <c r="B87" s="4">
        <v>301</v>
      </c>
      <c r="C87" s="5" t="s">
        <v>297</v>
      </c>
      <c r="D87" s="5" t="s">
        <v>19</v>
      </c>
      <c r="E87" s="5" t="s">
        <v>237</v>
      </c>
      <c r="F87" s="5"/>
      <c r="G87" s="5" t="s">
        <v>20</v>
      </c>
      <c r="H87" s="12">
        <v>45017</v>
      </c>
      <c r="I87" s="13">
        <v>45747</v>
      </c>
      <c r="J87" s="12">
        <v>46112</v>
      </c>
      <c r="K87" s="5" t="s">
        <v>298</v>
      </c>
      <c r="L87" s="16">
        <v>38052.910000000003</v>
      </c>
      <c r="M87" s="16">
        <v>19026.46</v>
      </c>
      <c r="N87" s="18">
        <f t="shared" si="2"/>
        <v>1.9999994744161556</v>
      </c>
      <c r="O87" s="15" t="b">
        <v>1</v>
      </c>
      <c r="P87" s="1"/>
    </row>
    <row r="88" spans="1:16" ht="15.75" x14ac:dyDescent="0.25">
      <c r="A88" s="26" t="s">
        <v>299</v>
      </c>
      <c r="B88" s="4">
        <v>302</v>
      </c>
      <c r="C88" s="5" t="s">
        <v>300</v>
      </c>
      <c r="D88" s="5" t="s">
        <v>19</v>
      </c>
      <c r="E88" s="5" t="s">
        <v>301</v>
      </c>
      <c r="F88" s="5"/>
      <c r="G88" s="5" t="s">
        <v>20</v>
      </c>
      <c r="H88" s="12">
        <v>44994</v>
      </c>
      <c r="I88" s="13">
        <v>45359</v>
      </c>
      <c r="J88" s="14"/>
      <c r="K88" s="15"/>
      <c r="L88" s="16">
        <v>18778</v>
      </c>
      <c r="M88" s="16">
        <v>18778</v>
      </c>
      <c r="N88" s="18">
        <f t="shared" si="2"/>
        <v>1</v>
      </c>
      <c r="O88" s="15" t="b">
        <v>0</v>
      </c>
      <c r="P88" s="1"/>
    </row>
    <row r="89" spans="1:16" ht="15.75" x14ac:dyDescent="0.25">
      <c r="A89" s="26" t="s">
        <v>302</v>
      </c>
      <c r="B89" s="4">
        <v>307</v>
      </c>
      <c r="C89" s="5" t="s">
        <v>303</v>
      </c>
      <c r="D89" s="5" t="s">
        <v>19</v>
      </c>
      <c r="E89" s="5" t="s">
        <v>82</v>
      </c>
      <c r="F89" s="5"/>
      <c r="G89" s="5" t="s">
        <v>20</v>
      </c>
      <c r="H89" s="12">
        <v>45231</v>
      </c>
      <c r="I89" s="13">
        <v>46326</v>
      </c>
      <c r="J89" s="12">
        <v>46691</v>
      </c>
      <c r="K89" s="15"/>
      <c r="L89" s="16">
        <v>0</v>
      </c>
      <c r="M89" s="16">
        <v>0</v>
      </c>
      <c r="N89" s="18" t="e">
        <f t="shared" si="2"/>
        <v>#DIV/0!</v>
      </c>
      <c r="O89" s="15" t="b">
        <v>0</v>
      </c>
      <c r="P89" s="1"/>
    </row>
    <row r="90" spans="1:16" x14ac:dyDescent="0.25">
      <c r="M90">
        <f>SUBTOTAL(9,M2:M89)</f>
        <v>4235778.5100000007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e1bbc2f6-7f3d-48f6-9db4-de36d2309daf" xsi:nil="true"/>
    <lcf76f155ced4ddcb4097134ff3c332f xmlns="97d27181-f7fb-495f-9cba-6940a5cc045b">
      <Terms xmlns="http://schemas.microsoft.com/office/infopath/2007/PartnerControls"/>
    </lcf76f155ced4ddcb4097134ff3c332f>
    <_ip_UnifiedCompliancePolicyProperties xmlns="http://schemas.microsoft.com/sharepoint/v3" xsi:nil="true"/>
    <Status xmlns="97d27181-f7fb-495f-9cba-6940a5cc045b" xsi:nil="true"/>
    <Comments xmlns="97d27181-f7fb-495f-9cba-6940a5cc045b" xsi:nil="true"/>
    <OnTracker xmlns="97d27181-f7fb-495f-9cba-6940a5cc04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065066DC181D488C2448B3C5BFFA84" ma:contentTypeVersion="23" ma:contentTypeDescription="Create a new document." ma:contentTypeScope="" ma:versionID="1acb3ae0d97d70d0e11fd5550996b69d">
  <xsd:schema xmlns:xsd="http://www.w3.org/2001/XMLSchema" xmlns:xs="http://www.w3.org/2001/XMLSchema" xmlns:p="http://schemas.microsoft.com/office/2006/metadata/properties" xmlns:ns1="http://schemas.microsoft.com/sharepoint/v3" xmlns:ns2="97d27181-f7fb-495f-9cba-6940a5cc045b" xmlns:ns3="e1bbc2f6-7f3d-48f6-9db4-de36d2309daf" targetNamespace="http://schemas.microsoft.com/office/2006/metadata/properties" ma:root="true" ma:fieldsID="b101353d8580c35efcfce99e87b7a65a" ns1:_="" ns2:_="" ns3:_="">
    <xsd:import namespace="http://schemas.microsoft.com/sharepoint/v3"/>
    <xsd:import namespace="97d27181-f7fb-495f-9cba-6940a5cc045b"/>
    <xsd:import namespace="e1bbc2f6-7f3d-48f6-9db4-de36d2309d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Status" minOccurs="0"/>
                <xsd:element ref="ns2:MediaServiceObjectDetectorVersions" minOccurs="0"/>
                <xsd:element ref="ns2:OnTracker" minOccurs="0"/>
                <xsd:element ref="ns2:MediaServiceSearchPropertie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d27181-f7fb-495f-9cba-6940a5cc04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Status" ma:index="25" nillable="true" ma:displayName="Status" ma:format="Dropdown" ma:internalName="Status">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OnTracker" ma:index="27" nillable="true" ma:displayName="On Tracker" ma:description="Denotes whether Savings have been recorded." ma:format="Dropdown" ma:internalName="OnTracker">
      <xsd:simpleType>
        <xsd:restriction base="dms:Text">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Comments" ma:index="29"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bbc2f6-7f3d-48f6-9db4-de36d2309da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e3ba6cf-f9a1-4c1b-832f-2239e9afbb8b}" ma:internalName="TaxCatchAll" ma:showField="CatchAllData" ma:web="e1bbc2f6-7f3d-48f6-9db4-de36d2309d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D94DBE-89DB-44EB-89EF-1B8EF81BF504}">
  <ds:schemaRefs>
    <ds:schemaRef ds:uri="http://schemas.microsoft.com/office/2006/metadata/properties"/>
    <ds:schemaRef ds:uri="http://schemas.microsoft.com/office/infopath/2007/PartnerControls"/>
    <ds:schemaRef ds:uri="http://schemas.microsoft.com/sharepoint/v3"/>
    <ds:schemaRef ds:uri="e1bbc2f6-7f3d-48f6-9db4-de36d2309daf"/>
    <ds:schemaRef ds:uri="97d27181-f7fb-495f-9cba-6940a5cc045b"/>
  </ds:schemaRefs>
</ds:datastoreItem>
</file>

<file path=customXml/itemProps2.xml><?xml version="1.0" encoding="utf-8"?>
<ds:datastoreItem xmlns:ds="http://schemas.openxmlformats.org/officeDocument/2006/customXml" ds:itemID="{70542859-BF16-4A95-BE90-8920230B98D8}">
  <ds:schemaRefs>
    <ds:schemaRef ds:uri="http://schemas.microsoft.com/sharepoint/v3/contenttype/forms"/>
  </ds:schemaRefs>
</ds:datastoreItem>
</file>

<file path=customXml/itemProps3.xml><?xml version="1.0" encoding="utf-8"?>
<ds:datastoreItem xmlns:ds="http://schemas.openxmlformats.org/officeDocument/2006/customXml" ds:itemID="{FFE5E524-50D2-4912-9119-89FB0BF8C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d27181-f7fb-495f-9cba-6940a5cc045b"/>
    <ds:schemaRef ds:uri="e1bbc2f6-7f3d-48f6-9db4-de36d2309d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Analysis as on 30th Oct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DRING, Sid (SALISBURY NHS FOUNDATION TRUST)</cp:lastModifiedBy>
  <cp:revision/>
  <dcterms:created xsi:type="dcterms:W3CDTF">2024-10-30T10:33:39Z</dcterms:created>
  <dcterms:modified xsi:type="dcterms:W3CDTF">2024-11-28T15:56:26Z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0x0101000E065066DC181D488C2448B3C5BFFA84</vt:lpwstr>
  </property>
  <property fmtid="{D5CDD505-2E9C-101B-9397-08002B2CF9AE}" pid="3" name="MediaServiceImageTags">
    <vt:lpwstr/>
  </property>
</Properties>
</file>